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8240" windowHeight="11700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H397" i="1" l="1"/>
  <c r="G397" i="1"/>
  <c r="F397" i="1"/>
  <c r="C397" i="1"/>
  <c r="D397" i="1"/>
  <c r="B397" i="1"/>
  <c r="B395" i="1"/>
  <c r="C395" i="1"/>
  <c r="D395" i="1"/>
  <c r="E395" i="1"/>
  <c r="F395" i="1"/>
  <c r="G395" i="1"/>
  <c r="H395" i="1"/>
  <c r="H394" i="1"/>
  <c r="D394" i="1"/>
  <c r="B392" i="1"/>
  <c r="C392" i="1"/>
  <c r="D392" i="1"/>
  <c r="E392" i="1"/>
  <c r="F392" i="1"/>
  <c r="G392" i="1"/>
  <c r="H392" i="1"/>
  <c r="H388" i="1"/>
  <c r="H389" i="1"/>
  <c r="H390" i="1"/>
  <c r="H391" i="1"/>
  <c r="D388" i="1"/>
  <c r="D389" i="1"/>
  <c r="D390" i="1"/>
  <c r="D391" i="1"/>
  <c r="B386" i="1"/>
  <c r="C386" i="1"/>
  <c r="D386" i="1"/>
  <c r="E386" i="1"/>
  <c r="F386" i="1"/>
  <c r="G386" i="1"/>
  <c r="H386" i="1"/>
  <c r="H385" i="1"/>
  <c r="D385" i="1"/>
  <c r="B383" i="1"/>
  <c r="C383" i="1"/>
  <c r="D383" i="1"/>
  <c r="E383" i="1"/>
  <c r="F383" i="1"/>
  <c r="G383" i="1"/>
  <c r="H383" i="1"/>
  <c r="H382" i="1"/>
  <c r="D382" i="1"/>
  <c r="B380" i="1"/>
  <c r="C380" i="1"/>
  <c r="D380" i="1"/>
  <c r="E380" i="1"/>
  <c r="F380" i="1"/>
  <c r="G380" i="1"/>
  <c r="H380" i="1"/>
  <c r="H378" i="1"/>
  <c r="H379" i="1"/>
  <c r="D378" i="1"/>
  <c r="D379" i="1"/>
  <c r="B376" i="1"/>
  <c r="C376" i="1"/>
  <c r="D376" i="1"/>
  <c r="E376" i="1"/>
  <c r="F376" i="1"/>
  <c r="G376" i="1"/>
  <c r="H376" i="1"/>
  <c r="H375" i="1"/>
  <c r="D375" i="1"/>
  <c r="B373" i="1"/>
  <c r="C373" i="1"/>
  <c r="D373" i="1"/>
  <c r="E373" i="1"/>
  <c r="F373" i="1"/>
  <c r="G373" i="1"/>
  <c r="H373" i="1"/>
  <c r="H372" i="1"/>
  <c r="D372" i="1"/>
  <c r="B370" i="1"/>
  <c r="C370" i="1"/>
  <c r="D370" i="1"/>
  <c r="E370" i="1"/>
  <c r="F370" i="1"/>
  <c r="G370" i="1"/>
  <c r="H370" i="1"/>
  <c r="H368" i="1"/>
  <c r="H369" i="1"/>
  <c r="D368" i="1"/>
  <c r="D369" i="1"/>
  <c r="B366" i="1"/>
  <c r="C366" i="1"/>
  <c r="D366" i="1"/>
  <c r="E366" i="1"/>
  <c r="F366" i="1"/>
  <c r="G366" i="1"/>
  <c r="H366" i="1"/>
  <c r="H365" i="1"/>
  <c r="D365" i="1"/>
  <c r="B363" i="1"/>
  <c r="C363" i="1"/>
  <c r="D363" i="1"/>
  <c r="E363" i="1"/>
  <c r="F363" i="1"/>
  <c r="G363" i="1"/>
  <c r="H363" i="1"/>
  <c r="H362" i="1"/>
  <c r="D362" i="1"/>
  <c r="B360" i="1"/>
  <c r="C360" i="1"/>
  <c r="D360" i="1"/>
  <c r="E360" i="1"/>
  <c r="F360" i="1"/>
  <c r="G360" i="1"/>
  <c r="H360" i="1"/>
  <c r="H357" i="1"/>
  <c r="H358" i="1"/>
  <c r="H359" i="1"/>
  <c r="D357" i="1"/>
  <c r="D358" i="1"/>
  <c r="D359" i="1"/>
  <c r="B355" i="1"/>
  <c r="C355" i="1"/>
  <c r="D355" i="1"/>
  <c r="E355" i="1"/>
  <c r="F355" i="1"/>
  <c r="G355" i="1"/>
  <c r="H355" i="1"/>
  <c r="H353" i="1"/>
  <c r="H354" i="1"/>
  <c r="D353" i="1"/>
  <c r="D354" i="1"/>
  <c r="B351" i="1"/>
  <c r="C351" i="1"/>
  <c r="D351" i="1"/>
  <c r="E351" i="1"/>
  <c r="F351" i="1"/>
  <c r="G351" i="1"/>
  <c r="H351" i="1"/>
  <c r="H350" i="1"/>
  <c r="D350" i="1"/>
  <c r="B348" i="1"/>
  <c r="C348" i="1"/>
  <c r="D348" i="1"/>
  <c r="E348" i="1"/>
  <c r="F348" i="1"/>
  <c r="G348" i="1"/>
  <c r="H348" i="1"/>
  <c r="H347" i="1"/>
  <c r="D347" i="1"/>
  <c r="B345" i="1"/>
  <c r="C345" i="1"/>
  <c r="D345" i="1"/>
  <c r="E345" i="1"/>
  <c r="F345" i="1"/>
  <c r="G345" i="1"/>
  <c r="H345" i="1"/>
  <c r="H342" i="1"/>
  <c r="H343" i="1"/>
  <c r="H344" i="1"/>
  <c r="D342" i="1"/>
  <c r="D343" i="1"/>
  <c r="D344" i="1"/>
  <c r="H340" i="1"/>
  <c r="G340" i="1"/>
  <c r="D340" i="1"/>
  <c r="C340" i="1"/>
  <c r="E340" i="1"/>
  <c r="H338" i="1"/>
  <c r="H339" i="1"/>
  <c r="D338" i="1"/>
  <c r="D339" i="1"/>
  <c r="B336" i="1"/>
  <c r="C336" i="1"/>
  <c r="D336" i="1"/>
  <c r="E336" i="1"/>
  <c r="F336" i="1"/>
  <c r="G336" i="1"/>
  <c r="H336" i="1"/>
  <c r="H330" i="1"/>
  <c r="H331" i="1"/>
  <c r="H332" i="1"/>
  <c r="H333" i="1"/>
  <c r="H334" i="1"/>
  <c r="H335" i="1"/>
  <c r="D330" i="1"/>
  <c r="D331" i="1"/>
  <c r="D332" i="1"/>
  <c r="D333" i="1"/>
  <c r="D334" i="1"/>
  <c r="D335" i="1"/>
  <c r="B328" i="1"/>
  <c r="C328" i="1"/>
  <c r="D328" i="1"/>
  <c r="E328" i="1"/>
  <c r="F328" i="1"/>
  <c r="G328" i="1"/>
  <c r="H328" i="1"/>
  <c r="H327" i="1"/>
  <c r="D327" i="1"/>
  <c r="B325" i="1"/>
  <c r="C325" i="1"/>
  <c r="D325" i="1"/>
  <c r="E325" i="1"/>
  <c r="F325" i="1"/>
  <c r="G325" i="1"/>
  <c r="H325" i="1"/>
  <c r="H321" i="1"/>
  <c r="H322" i="1"/>
  <c r="H323" i="1"/>
  <c r="H324" i="1"/>
  <c r="D321" i="1"/>
  <c r="D322" i="1"/>
  <c r="D323" i="1"/>
  <c r="D324" i="1"/>
  <c r="B319" i="1"/>
  <c r="C319" i="1"/>
  <c r="D319" i="1"/>
  <c r="E319" i="1"/>
  <c r="F319" i="1"/>
  <c r="G319" i="1"/>
  <c r="H319" i="1"/>
  <c r="H318" i="1"/>
  <c r="D318" i="1"/>
  <c r="B316" i="1"/>
  <c r="C316" i="1"/>
  <c r="D316" i="1"/>
  <c r="E316" i="1"/>
  <c r="F316" i="1"/>
  <c r="G316" i="1"/>
  <c r="H316" i="1"/>
  <c r="H315" i="1"/>
  <c r="D315" i="1"/>
  <c r="B313" i="1"/>
  <c r="C313" i="1"/>
  <c r="D313" i="1"/>
  <c r="E313" i="1"/>
  <c r="F313" i="1"/>
  <c r="G313" i="1"/>
  <c r="H313" i="1"/>
  <c r="H312" i="1"/>
  <c r="D312" i="1"/>
  <c r="B310" i="1"/>
  <c r="C310" i="1"/>
  <c r="D310" i="1"/>
  <c r="E310" i="1"/>
  <c r="F310" i="1"/>
  <c r="G310" i="1"/>
  <c r="H310" i="1"/>
  <c r="H308" i="1"/>
  <c r="H309" i="1"/>
  <c r="D308" i="1"/>
  <c r="D309" i="1"/>
  <c r="H306" i="1"/>
  <c r="E306" i="1"/>
  <c r="G306" i="1"/>
  <c r="F306" i="1"/>
  <c r="D306" i="1"/>
  <c r="C306" i="1"/>
  <c r="B306" i="1"/>
  <c r="H303" i="1"/>
  <c r="H304" i="1"/>
  <c r="H305" i="1"/>
  <c r="D303" i="1"/>
  <c r="D304" i="1"/>
  <c r="D305" i="1"/>
  <c r="B301" i="1"/>
  <c r="C301" i="1"/>
  <c r="D301" i="1"/>
  <c r="E301" i="1"/>
  <c r="F301" i="1"/>
  <c r="G301" i="1"/>
  <c r="H301" i="1"/>
  <c r="H299" i="1"/>
  <c r="H300" i="1"/>
  <c r="D299" i="1"/>
  <c r="D300" i="1"/>
  <c r="B297" i="1" l="1"/>
  <c r="C297" i="1"/>
  <c r="D297" i="1"/>
  <c r="E297" i="1"/>
  <c r="F297" i="1"/>
  <c r="G297" i="1"/>
  <c r="H297" i="1"/>
  <c r="H293" i="1"/>
  <c r="H294" i="1"/>
  <c r="H295" i="1"/>
  <c r="H296" i="1"/>
  <c r="D293" i="1"/>
  <c r="D294" i="1"/>
  <c r="D295" i="1"/>
  <c r="D296" i="1"/>
  <c r="B291" i="1"/>
  <c r="C291" i="1"/>
  <c r="D291" i="1"/>
  <c r="E291" i="1"/>
  <c r="F291" i="1"/>
  <c r="G291" i="1"/>
  <c r="H291" i="1"/>
  <c r="H289" i="1"/>
  <c r="H290" i="1"/>
  <c r="D289" i="1"/>
  <c r="D290" i="1"/>
  <c r="B287" i="1"/>
  <c r="C287" i="1"/>
  <c r="D287" i="1"/>
  <c r="E287" i="1"/>
  <c r="F287" i="1"/>
  <c r="G287" i="1"/>
  <c r="H287" i="1"/>
  <c r="H282" i="1"/>
  <c r="H283" i="1"/>
  <c r="H284" i="1"/>
  <c r="H285" i="1"/>
  <c r="H286" i="1"/>
  <c r="D282" i="1"/>
  <c r="D283" i="1"/>
  <c r="D284" i="1"/>
  <c r="D285" i="1"/>
  <c r="D286" i="1"/>
  <c r="B280" i="1"/>
  <c r="C280" i="1"/>
  <c r="D280" i="1"/>
  <c r="E280" i="1"/>
  <c r="F280" i="1"/>
  <c r="G280" i="1"/>
  <c r="H280" i="1"/>
  <c r="H279" i="1"/>
  <c r="D279" i="1"/>
  <c r="B277" i="1"/>
  <c r="C277" i="1"/>
  <c r="D277" i="1"/>
  <c r="E277" i="1"/>
  <c r="F277" i="1"/>
  <c r="G277" i="1"/>
  <c r="H277" i="1"/>
  <c r="H267" i="1"/>
  <c r="H268" i="1"/>
  <c r="H269" i="1"/>
  <c r="H270" i="1"/>
  <c r="H271" i="1"/>
  <c r="H272" i="1"/>
  <c r="H273" i="1"/>
  <c r="H274" i="1"/>
  <c r="H275" i="1"/>
  <c r="H276" i="1"/>
  <c r="D267" i="1"/>
  <c r="D268" i="1"/>
  <c r="D269" i="1"/>
  <c r="D270" i="1"/>
  <c r="D271" i="1"/>
  <c r="D272" i="1"/>
  <c r="D273" i="1"/>
  <c r="D274" i="1"/>
  <c r="D275" i="1"/>
  <c r="D276" i="1"/>
  <c r="B265" i="1"/>
  <c r="C265" i="1"/>
  <c r="D265" i="1"/>
  <c r="E265" i="1"/>
  <c r="F265" i="1"/>
  <c r="G265" i="1"/>
  <c r="H265" i="1"/>
  <c r="H261" i="1"/>
  <c r="H262" i="1"/>
  <c r="H263" i="1"/>
  <c r="H264" i="1"/>
  <c r="D261" i="1"/>
  <c r="D262" i="1"/>
  <c r="D263" i="1"/>
  <c r="D264" i="1"/>
  <c r="B259" i="1"/>
  <c r="C259" i="1"/>
  <c r="D259" i="1"/>
  <c r="E259" i="1"/>
  <c r="F259" i="1"/>
  <c r="G259" i="1"/>
  <c r="H259" i="1"/>
  <c r="H258" i="1"/>
  <c r="D258" i="1"/>
  <c r="B256" i="1"/>
  <c r="C256" i="1"/>
  <c r="D256" i="1"/>
  <c r="E256" i="1"/>
  <c r="F256" i="1"/>
  <c r="G256" i="1"/>
  <c r="H256" i="1"/>
  <c r="H253" i="1"/>
  <c r="H254" i="1"/>
  <c r="H255" i="1"/>
  <c r="D253" i="1"/>
  <c r="D254" i="1"/>
  <c r="D255" i="1"/>
  <c r="B251" i="1"/>
  <c r="C251" i="1"/>
  <c r="D251" i="1"/>
  <c r="E251" i="1"/>
  <c r="F251" i="1"/>
  <c r="G251" i="1"/>
  <c r="H251" i="1"/>
  <c r="H250" i="1"/>
  <c r="D250" i="1"/>
  <c r="B248" i="1" l="1"/>
  <c r="C248" i="1"/>
  <c r="D248" i="1"/>
  <c r="E248" i="1"/>
  <c r="F248" i="1"/>
  <c r="G248" i="1"/>
  <c r="H248" i="1"/>
  <c r="H247" i="1"/>
  <c r="D247" i="1"/>
  <c r="B245" i="1"/>
  <c r="C245" i="1"/>
  <c r="D245" i="1"/>
  <c r="E245" i="1"/>
  <c r="F245" i="1"/>
  <c r="G245" i="1"/>
  <c r="H245" i="1"/>
  <c r="H240" i="1"/>
  <c r="H241" i="1"/>
  <c r="H242" i="1"/>
  <c r="H243" i="1"/>
  <c r="H244" i="1"/>
  <c r="D240" i="1"/>
  <c r="D241" i="1"/>
  <c r="D242" i="1"/>
  <c r="D243" i="1"/>
  <c r="D244" i="1"/>
  <c r="B238" i="1"/>
  <c r="C238" i="1"/>
  <c r="D238" i="1"/>
  <c r="E238" i="1"/>
  <c r="F238" i="1"/>
  <c r="G238" i="1"/>
  <c r="H234" i="1"/>
  <c r="H235" i="1"/>
  <c r="H236" i="1"/>
  <c r="H237" i="1"/>
  <c r="H238" i="1" s="1"/>
  <c r="D234" i="1"/>
  <c r="D235" i="1"/>
  <c r="D236" i="1"/>
  <c r="D237" i="1"/>
  <c r="B232" i="1"/>
  <c r="C232" i="1"/>
  <c r="D232" i="1"/>
  <c r="E232" i="1"/>
  <c r="F232" i="1"/>
  <c r="G232" i="1"/>
  <c r="H232" i="1"/>
  <c r="H231" i="1"/>
  <c r="D231" i="1"/>
  <c r="B229" i="1"/>
  <c r="C229" i="1"/>
  <c r="D229" i="1"/>
  <c r="E229" i="1"/>
  <c r="F229" i="1"/>
  <c r="G229" i="1"/>
  <c r="H229" i="1"/>
  <c r="H227" i="1"/>
  <c r="H228" i="1"/>
  <c r="D227" i="1"/>
  <c r="D228" i="1"/>
  <c r="B225" i="1"/>
  <c r="C225" i="1"/>
  <c r="D225" i="1"/>
  <c r="E225" i="1"/>
  <c r="F225" i="1"/>
  <c r="G225" i="1"/>
  <c r="H225" i="1"/>
  <c r="H223" i="1"/>
  <c r="H224" i="1"/>
  <c r="D223" i="1"/>
  <c r="D224" i="1"/>
  <c r="B221" i="1"/>
  <c r="C221" i="1"/>
  <c r="E221" i="1"/>
  <c r="F221" i="1"/>
  <c r="G221" i="1"/>
  <c r="H221" i="1"/>
  <c r="H219" i="1"/>
  <c r="H220" i="1"/>
  <c r="D219" i="1"/>
  <c r="D220" i="1"/>
  <c r="D221" i="1" s="1"/>
  <c r="B217" i="1"/>
  <c r="C217" i="1"/>
  <c r="D217" i="1"/>
  <c r="E217" i="1"/>
  <c r="F217" i="1"/>
  <c r="G217" i="1"/>
  <c r="H217" i="1"/>
  <c r="H216" i="1"/>
  <c r="D216" i="1"/>
  <c r="D214" i="1" l="1"/>
  <c r="C214" i="1"/>
  <c r="B214" i="1"/>
  <c r="E214" i="1"/>
  <c r="F214" i="1"/>
  <c r="G214" i="1"/>
  <c r="H214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F198" i="1"/>
  <c r="G198" i="1"/>
  <c r="H198" i="1"/>
  <c r="B198" i="1"/>
  <c r="C198" i="1"/>
  <c r="D198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F178" i="1"/>
  <c r="G178" i="1"/>
  <c r="H178" i="1"/>
  <c r="B178" i="1"/>
  <c r="C178" i="1"/>
  <c r="D178" i="1"/>
  <c r="H172" i="1"/>
  <c r="H173" i="1"/>
  <c r="H174" i="1"/>
  <c r="H175" i="1"/>
  <c r="H176" i="1"/>
  <c r="H177" i="1"/>
  <c r="D172" i="1"/>
  <c r="D173" i="1"/>
  <c r="D174" i="1"/>
  <c r="D175" i="1"/>
  <c r="D176" i="1"/>
  <c r="D177" i="1"/>
  <c r="F170" i="1" l="1"/>
  <c r="G170" i="1"/>
  <c r="H170" i="1"/>
  <c r="B170" i="1"/>
  <c r="C170" i="1"/>
  <c r="D170" i="1"/>
  <c r="H167" i="1"/>
  <c r="H168" i="1"/>
  <c r="H169" i="1"/>
  <c r="D167" i="1"/>
  <c r="D168" i="1"/>
  <c r="D169" i="1"/>
  <c r="B165" i="1"/>
  <c r="C165" i="1"/>
  <c r="D165" i="1"/>
  <c r="E165" i="1"/>
  <c r="F165" i="1"/>
  <c r="G165" i="1"/>
  <c r="H165" i="1"/>
  <c r="H162" i="1"/>
  <c r="H163" i="1"/>
  <c r="H164" i="1"/>
  <c r="D162" i="1"/>
  <c r="D163" i="1"/>
  <c r="D164" i="1"/>
  <c r="B160" i="1"/>
  <c r="C160" i="1"/>
  <c r="D160" i="1"/>
  <c r="E160" i="1"/>
  <c r="F160" i="1"/>
  <c r="G160" i="1"/>
  <c r="H160" i="1"/>
  <c r="H159" i="1"/>
  <c r="D159" i="1"/>
  <c r="B157" i="1"/>
  <c r="C157" i="1"/>
  <c r="D157" i="1"/>
  <c r="E157" i="1"/>
  <c r="F157" i="1"/>
  <c r="G157" i="1"/>
  <c r="H157" i="1"/>
  <c r="H156" i="1"/>
  <c r="D156" i="1"/>
  <c r="B154" i="1"/>
  <c r="C154" i="1"/>
  <c r="D154" i="1"/>
  <c r="E154" i="1"/>
  <c r="F154" i="1"/>
  <c r="G154" i="1"/>
  <c r="H154" i="1"/>
  <c r="H151" i="1"/>
  <c r="H152" i="1"/>
  <c r="H153" i="1"/>
  <c r="D151" i="1"/>
  <c r="D152" i="1"/>
  <c r="D153" i="1"/>
  <c r="B149" i="1"/>
  <c r="C149" i="1"/>
  <c r="D149" i="1"/>
  <c r="E149" i="1"/>
  <c r="F149" i="1"/>
  <c r="G149" i="1"/>
  <c r="H149" i="1"/>
  <c r="H148" i="1"/>
  <c r="D148" i="1"/>
  <c r="B146" i="1"/>
  <c r="C146" i="1"/>
  <c r="D146" i="1"/>
  <c r="E146" i="1"/>
  <c r="F146" i="1"/>
  <c r="G146" i="1"/>
  <c r="H146" i="1"/>
  <c r="H143" i="1"/>
  <c r="H144" i="1"/>
  <c r="H145" i="1"/>
  <c r="D143" i="1"/>
  <c r="D144" i="1"/>
  <c r="D145" i="1"/>
  <c r="B141" i="1"/>
  <c r="C141" i="1"/>
  <c r="D141" i="1"/>
  <c r="E141" i="1"/>
  <c r="F141" i="1"/>
  <c r="G141" i="1"/>
  <c r="H141" i="1"/>
  <c r="H139" i="1"/>
  <c r="H140" i="1"/>
  <c r="D139" i="1"/>
  <c r="D140" i="1"/>
  <c r="B137" i="1"/>
  <c r="C137" i="1"/>
  <c r="D137" i="1"/>
  <c r="E137" i="1"/>
  <c r="F137" i="1"/>
  <c r="G137" i="1"/>
  <c r="H137" i="1"/>
  <c r="H136" i="1"/>
  <c r="D136" i="1"/>
  <c r="B134" i="1"/>
  <c r="C134" i="1"/>
  <c r="D134" i="1"/>
  <c r="E134" i="1"/>
  <c r="F134" i="1"/>
  <c r="G134" i="1"/>
  <c r="H134" i="1"/>
  <c r="H132" i="1"/>
  <c r="H133" i="1"/>
  <c r="D132" i="1"/>
  <c r="D133" i="1"/>
  <c r="B130" i="1"/>
  <c r="C130" i="1"/>
  <c r="D130" i="1"/>
  <c r="E130" i="1"/>
  <c r="F130" i="1"/>
  <c r="G130" i="1"/>
  <c r="H130" i="1"/>
  <c r="H126" i="1"/>
  <c r="H127" i="1"/>
  <c r="H128" i="1"/>
  <c r="H129" i="1"/>
  <c r="D126" i="1"/>
  <c r="D127" i="1"/>
  <c r="D128" i="1"/>
  <c r="D129" i="1"/>
  <c r="B124" i="1"/>
  <c r="C124" i="1"/>
  <c r="D124" i="1"/>
  <c r="E124" i="1"/>
  <c r="F124" i="1"/>
  <c r="G124" i="1"/>
  <c r="H124" i="1"/>
  <c r="H123" i="1"/>
  <c r="D123" i="1"/>
  <c r="H121" i="1"/>
  <c r="G121" i="1"/>
  <c r="F121" i="1"/>
  <c r="D121" i="1"/>
  <c r="C121" i="1"/>
  <c r="B121" i="1"/>
  <c r="H119" i="1"/>
  <c r="H120" i="1"/>
  <c r="D119" i="1"/>
  <c r="D120" i="1"/>
  <c r="B117" i="1"/>
  <c r="C117" i="1"/>
  <c r="D117" i="1"/>
  <c r="E117" i="1"/>
  <c r="F117" i="1"/>
  <c r="G117" i="1"/>
  <c r="H117" i="1"/>
  <c r="H115" i="1"/>
  <c r="H116" i="1"/>
  <c r="D115" i="1"/>
  <c r="D116" i="1"/>
  <c r="B113" i="1"/>
  <c r="C113" i="1"/>
  <c r="D113" i="1"/>
  <c r="E113" i="1"/>
  <c r="F113" i="1"/>
  <c r="G113" i="1"/>
  <c r="H113" i="1"/>
  <c r="H112" i="1"/>
  <c r="D112" i="1"/>
  <c r="B110" i="1"/>
  <c r="C110" i="1"/>
  <c r="D110" i="1"/>
  <c r="E110" i="1"/>
  <c r="F110" i="1"/>
  <c r="G110" i="1"/>
  <c r="H110" i="1"/>
  <c r="H106" i="1"/>
  <c r="H107" i="1"/>
  <c r="H108" i="1"/>
  <c r="H109" i="1"/>
  <c r="D106" i="1"/>
  <c r="D107" i="1"/>
  <c r="D108" i="1"/>
  <c r="D109" i="1"/>
  <c r="H104" i="1"/>
  <c r="G104" i="1"/>
  <c r="F104" i="1"/>
  <c r="D104" i="1"/>
  <c r="C104" i="1"/>
  <c r="B104" i="1"/>
  <c r="E104" i="1"/>
  <c r="H97" i="1"/>
  <c r="H98" i="1"/>
  <c r="H99" i="1"/>
  <c r="H100" i="1"/>
  <c r="H101" i="1"/>
  <c r="H102" i="1"/>
  <c r="H103" i="1"/>
  <c r="D97" i="1"/>
  <c r="D98" i="1"/>
  <c r="D99" i="1"/>
  <c r="D100" i="1"/>
  <c r="D101" i="1"/>
  <c r="D102" i="1"/>
  <c r="D103" i="1"/>
  <c r="F95" i="1"/>
  <c r="G95" i="1"/>
  <c r="H95" i="1"/>
  <c r="B95" i="1"/>
  <c r="C95" i="1"/>
  <c r="D95" i="1"/>
  <c r="H94" i="1"/>
  <c r="D94" i="1"/>
  <c r="H92" i="1"/>
  <c r="G92" i="1"/>
  <c r="F92" i="1"/>
  <c r="H84" i="1"/>
  <c r="H85" i="1"/>
  <c r="H86" i="1"/>
  <c r="H87" i="1"/>
  <c r="H88" i="1"/>
  <c r="H89" i="1"/>
  <c r="H90" i="1"/>
  <c r="H91" i="1"/>
  <c r="C92" i="1" l="1"/>
  <c r="B92" i="1"/>
  <c r="D84" i="1"/>
  <c r="D85" i="1"/>
  <c r="D86" i="1"/>
  <c r="D87" i="1"/>
  <c r="D88" i="1"/>
  <c r="D89" i="1"/>
  <c r="D90" i="1"/>
  <c r="D91" i="1"/>
  <c r="F82" i="1"/>
  <c r="G82" i="1"/>
  <c r="B82" i="1"/>
  <c r="C82" i="1"/>
  <c r="H80" i="1"/>
  <c r="H81" i="1"/>
  <c r="D80" i="1"/>
  <c r="D81" i="1"/>
  <c r="D82" i="1" s="1"/>
  <c r="F78" i="1"/>
  <c r="G78" i="1"/>
  <c r="B78" i="1"/>
  <c r="C78" i="1"/>
  <c r="H77" i="1"/>
  <c r="H78" i="1" s="1"/>
  <c r="D77" i="1"/>
  <c r="D78" i="1" s="1"/>
  <c r="F75" i="1"/>
  <c r="G75" i="1"/>
  <c r="B75" i="1"/>
  <c r="C75" i="1"/>
  <c r="H74" i="1"/>
  <c r="H75" i="1" s="1"/>
  <c r="D74" i="1"/>
  <c r="D75" i="1" s="1"/>
  <c r="F72" i="1"/>
  <c r="G72" i="1"/>
  <c r="B72" i="1"/>
  <c r="C72" i="1"/>
  <c r="H65" i="1"/>
  <c r="H66" i="1"/>
  <c r="H67" i="1"/>
  <c r="H68" i="1"/>
  <c r="H69" i="1"/>
  <c r="H70" i="1"/>
  <c r="H71" i="1"/>
  <c r="D65" i="1"/>
  <c r="D66" i="1"/>
  <c r="D67" i="1"/>
  <c r="D68" i="1"/>
  <c r="D69" i="1"/>
  <c r="D70" i="1"/>
  <c r="D71" i="1"/>
  <c r="F63" i="1"/>
  <c r="G63" i="1"/>
  <c r="B63" i="1"/>
  <c r="C63" i="1"/>
  <c r="H57" i="1"/>
  <c r="H58" i="1"/>
  <c r="H59" i="1"/>
  <c r="H60" i="1"/>
  <c r="H61" i="1"/>
  <c r="H62" i="1"/>
  <c r="D57" i="1"/>
  <c r="D58" i="1"/>
  <c r="D59" i="1"/>
  <c r="D60" i="1"/>
  <c r="D61" i="1"/>
  <c r="D62" i="1"/>
  <c r="F55" i="1"/>
  <c r="G55" i="1"/>
  <c r="B55" i="1"/>
  <c r="C55" i="1"/>
  <c r="H53" i="1"/>
  <c r="H54" i="1"/>
  <c r="D53" i="1"/>
  <c r="D54" i="1"/>
  <c r="F51" i="1"/>
  <c r="G51" i="1"/>
  <c r="H41" i="1"/>
  <c r="H42" i="1"/>
  <c r="H43" i="1"/>
  <c r="H44" i="1"/>
  <c r="H45" i="1"/>
  <c r="H46" i="1"/>
  <c r="H47" i="1"/>
  <c r="H48" i="1"/>
  <c r="H49" i="1"/>
  <c r="H50" i="1"/>
  <c r="D41" i="1"/>
  <c r="D42" i="1"/>
  <c r="D43" i="1"/>
  <c r="D44" i="1"/>
  <c r="D45" i="1"/>
  <c r="D46" i="1"/>
  <c r="D47" i="1"/>
  <c r="D48" i="1"/>
  <c r="D49" i="1"/>
  <c r="D50" i="1"/>
  <c r="C51" i="1"/>
  <c r="B51" i="1"/>
  <c r="D72" i="1" l="1"/>
  <c r="D55" i="1"/>
  <c r="D51" i="1"/>
  <c r="H55" i="1"/>
  <c r="H63" i="1"/>
  <c r="H51" i="1"/>
  <c r="D63" i="1"/>
  <c r="H72" i="1"/>
  <c r="H82" i="1"/>
  <c r="D92" i="1"/>
  <c r="F39" i="1"/>
  <c r="G39" i="1"/>
  <c r="H30" i="1"/>
  <c r="H31" i="1"/>
  <c r="H32" i="1"/>
  <c r="H33" i="1"/>
  <c r="H34" i="1"/>
  <c r="H35" i="1"/>
  <c r="H36" i="1"/>
  <c r="H37" i="1"/>
  <c r="H38" i="1"/>
  <c r="B39" i="1"/>
  <c r="C39" i="1"/>
  <c r="D30" i="1"/>
  <c r="D31" i="1"/>
  <c r="D32" i="1"/>
  <c r="D33" i="1"/>
  <c r="D34" i="1"/>
  <c r="D35" i="1"/>
  <c r="D36" i="1"/>
  <c r="D37" i="1"/>
  <c r="D38" i="1"/>
  <c r="G28" i="1"/>
  <c r="F28" i="1"/>
  <c r="C28" i="1"/>
  <c r="B28" i="1"/>
  <c r="H27" i="1"/>
  <c r="D27" i="1"/>
  <c r="B25" i="1"/>
  <c r="C25" i="1"/>
  <c r="E25" i="1"/>
  <c r="F25" i="1"/>
  <c r="G25" i="1"/>
  <c r="H24" i="1"/>
  <c r="H25" i="1" s="1"/>
  <c r="D24" i="1"/>
  <c r="D25" i="1" s="1"/>
  <c r="H19" i="1"/>
  <c r="H20" i="1"/>
  <c r="H21" i="1"/>
  <c r="D19" i="1"/>
  <c r="D20" i="1"/>
  <c r="D21" i="1"/>
  <c r="H14" i="1"/>
  <c r="H15" i="1"/>
  <c r="H16" i="1"/>
  <c r="D14" i="1"/>
  <c r="D15" i="1"/>
  <c r="D16" i="1"/>
  <c r="H9" i="1"/>
  <c r="H10" i="1"/>
  <c r="D11" i="1"/>
  <c r="H28" i="1" l="1"/>
  <c r="D28" i="1"/>
  <c r="H39" i="1"/>
  <c r="D39" i="1"/>
  <c r="G22" i="1"/>
  <c r="F22" i="1"/>
  <c r="C22" i="1"/>
  <c r="B22" i="1"/>
  <c r="G17" i="1"/>
  <c r="F17" i="1"/>
  <c r="C17" i="1"/>
  <c r="B17" i="1"/>
  <c r="H11" i="1"/>
  <c r="H22" i="1"/>
  <c r="G12" i="1"/>
  <c r="F12" i="1"/>
  <c r="C12" i="1"/>
  <c r="B12" i="1"/>
  <c r="D10" i="1"/>
  <c r="D17" i="1"/>
  <c r="D9" i="1"/>
  <c r="D12" i="1" l="1"/>
  <c r="H17" i="1"/>
  <c r="D22" i="1"/>
  <c r="H12" i="1"/>
</calcChain>
</file>

<file path=xl/sharedStrings.xml><?xml version="1.0" encoding="utf-8"?>
<sst xmlns="http://schemas.openxmlformats.org/spreadsheetml/2006/main" count="425" uniqueCount="270">
  <si>
    <t>İLLER</t>
  </si>
  <si>
    <t>Number of Arrivals and Nights Spent in Establishments by Provinces and Towns</t>
  </si>
  <si>
    <t>Cities</t>
  </si>
  <si>
    <t>KONAKLAYAN KİŞİ SAYISI</t>
  </si>
  <si>
    <t>Number of Arrivals</t>
  </si>
  <si>
    <t>GECELEME SAYISI</t>
  </si>
  <si>
    <t>Number of Nights Spent</t>
  </si>
  <si>
    <t>YABANCI</t>
  </si>
  <si>
    <t xml:space="preserve">YERLİ </t>
  </si>
  <si>
    <t>TOPLAM</t>
  </si>
  <si>
    <t>YERLİ</t>
  </si>
  <si>
    <t>Foreigner</t>
  </si>
  <si>
    <t>Citizen</t>
  </si>
  <si>
    <t>Total</t>
  </si>
  <si>
    <t>ADANA</t>
  </si>
  <si>
    <t>Seyhan</t>
  </si>
  <si>
    <t>Yüreğir</t>
  </si>
  <si>
    <t>Yumurtalık</t>
  </si>
  <si>
    <t>Toplam</t>
  </si>
  <si>
    <t>ADIYAMAN</t>
  </si>
  <si>
    <t>Merkez</t>
  </si>
  <si>
    <t>Gölbaşı</t>
  </si>
  <si>
    <t>Kahta</t>
  </si>
  <si>
    <t>AFYON</t>
  </si>
  <si>
    <t>Sandıklı</t>
  </si>
  <si>
    <t>Sinanpaşa</t>
  </si>
  <si>
    <t>AĞRI</t>
  </si>
  <si>
    <t>Doğubeyazıt</t>
  </si>
  <si>
    <t>AMASYA</t>
  </si>
  <si>
    <t>Altındağ</t>
  </si>
  <si>
    <t>Çankaya</t>
  </si>
  <si>
    <t>Etimesgut</t>
  </si>
  <si>
    <t>Elmadağ</t>
  </si>
  <si>
    <t>Haymana</t>
  </si>
  <si>
    <t>Kazan</t>
  </si>
  <si>
    <t>Kızılcahamam</t>
  </si>
  <si>
    <t>Polatlı</t>
  </si>
  <si>
    <t>ANTALYA</t>
  </si>
  <si>
    <t>Alanya</t>
  </si>
  <si>
    <t>Finike</t>
  </si>
  <si>
    <t>Kale</t>
  </si>
  <si>
    <t>Kaş</t>
  </si>
  <si>
    <t>Kemer</t>
  </si>
  <si>
    <t>Manavgat</t>
  </si>
  <si>
    <t>Serik</t>
  </si>
  <si>
    <t>Side</t>
  </si>
  <si>
    <t>Kalkan</t>
  </si>
  <si>
    <t>ARTVİN</t>
  </si>
  <si>
    <t>Hopa</t>
  </si>
  <si>
    <t>AYDIN</t>
  </si>
  <si>
    <t>Kuşadası</t>
  </si>
  <si>
    <t xml:space="preserve">Nazilli </t>
  </si>
  <si>
    <t>Söke</t>
  </si>
  <si>
    <t>Yenihisar</t>
  </si>
  <si>
    <t>Didim</t>
  </si>
  <si>
    <t>BALIKESİR</t>
  </si>
  <si>
    <t>Ayvalık</t>
  </si>
  <si>
    <t>Bandırma</t>
  </si>
  <si>
    <t>Burhaniye</t>
  </si>
  <si>
    <t>Erdek</t>
  </si>
  <si>
    <t>Gönen</t>
  </si>
  <si>
    <t>BİLECİK</t>
  </si>
  <si>
    <t>Bozöyük</t>
  </si>
  <si>
    <t>BİNGÖL</t>
  </si>
  <si>
    <t>BİTLİS</t>
  </si>
  <si>
    <t>Ahlat</t>
  </si>
  <si>
    <t>Tatvan</t>
  </si>
  <si>
    <t>BOLU</t>
  </si>
  <si>
    <t>Göynük</t>
  </si>
  <si>
    <t>Gerede</t>
  </si>
  <si>
    <t>Kıbrıscık</t>
  </si>
  <si>
    <t>Mudurnu</t>
  </si>
  <si>
    <t>Seben</t>
  </si>
  <si>
    <t>BURDUR</t>
  </si>
  <si>
    <t>BURSA</t>
  </si>
  <si>
    <t>Osmangazi</t>
  </si>
  <si>
    <t>Gemlik</t>
  </si>
  <si>
    <t>Keleş</t>
  </si>
  <si>
    <t>Mudanya</t>
  </si>
  <si>
    <t>M.Kemalpaşa</t>
  </si>
  <si>
    <t>Orhangazi</t>
  </si>
  <si>
    <t>Uludağ</t>
  </si>
  <si>
    <t>ÇANAKKALE</t>
  </si>
  <si>
    <t>Ayvacık</t>
  </si>
  <si>
    <t>Gelibolu</t>
  </si>
  <si>
    <t>Yenice</t>
  </si>
  <si>
    <t>ÇANKIRI</t>
  </si>
  <si>
    <t>ÇORUM</t>
  </si>
  <si>
    <t>Sungurlu</t>
  </si>
  <si>
    <t>DENİZLİ</t>
  </si>
  <si>
    <t>Pamukkale</t>
  </si>
  <si>
    <t>DİYARBAKIR</t>
  </si>
  <si>
    <t>EDİRNE</t>
  </si>
  <si>
    <t>Havsa</t>
  </si>
  <si>
    <t>Keşan</t>
  </si>
  <si>
    <t>Uzunköprü</t>
  </si>
  <si>
    <t>ELAZIĞ</t>
  </si>
  <si>
    <t>Sivrice</t>
  </si>
  <si>
    <t>ERZİNCAN</t>
  </si>
  <si>
    <t>ERZURUM</t>
  </si>
  <si>
    <t>Pasinler</t>
  </si>
  <si>
    <t>ESKİŞEHİR</t>
  </si>
  <si>
    <t>Sarıcakaya</t>
  </si>
  <si>
    <t>GAZİANTEP</t>
  </si>
  <si>
    <t>Şahinbey</t>
  </si>
  <si>
    <t>GİRESUN</t>
  </si>
  <si>
    <t>Bulancak</t>
  </si>
  <si>
    <t>Piraziz</t>
  </si>
  <si>
    <t>GÜMÜŞHANE</t>
  </si>
  <si>
    <t>HAKKARİ</t>
  </si>
  <si>
    <t>HATAY</t>
  </si>
  <si>
    <t>Merkez(Antakya)</t>
  </si>
  <si>
    <t>Dörtyol</t>
  </si>
  <si>
    <t>İskenderun</t>
  </si>
  <si>
    <t>ISPARTA</t>
  </si>
  <si>
    <t>Eğirdir</t>
  </si>
  <si>
    <t>Yalvaç</t>
  </si>
  <si>
    <t>İÇEL</t>
  </si>
  <si>
    <t>Merkez(Mersin)</t>
  </si>
  <si>
    <t>Anamur</t>
  </si>
  <si>
    <t>Bozyazı</t>
  </si>
  <si>
    <t>Erdemli</t>
  </si>
  <si>
    <t>Silifke</t>
  </si>
  <si>
    <t>Tarsus</t>
  </si>
  <si>
    <t>İSTANBUL</t>
  </si>
  <si>
    <t>Adalar</t>
  </si>
  <si>
    <t>Bakırköy</t>
  </si>
  <si>
    <t>Beşiktaş</t>
  </si>
  <si>
    <t>Beykoz</t>
  </si>
  <si>
    <t>Beyoğlu</t>
  </si>
  <si>
    <t>Eminönü</t>
  </si>
  <si>
    <t>Fatih</t>
  </si>
  <si>
    <t>Kadıköy</t>
  </si>
  <si>
    <t>Kartal</t>
  </si>
  <si>
    <t>Pendik</t>
  </si>
  <si>
    <t>Sarıyer</t>
  </si>
  <si>
    <t>Şişli</t>
  </si>
  <si>
    <t>Üsküdar</t>
  </si>
  <si>
    <t>Büyükçekmece</t>
  </si>
  <si>
    <t>Çatalca</t>
  </si>
  <si>
    <t>Silivri</t>
  </si>
  <si>
    <t>Şile</t>
  </si>
  <si>
    <t>İZMİR</t>
  </si>
  <si>
    <t>Bornova</t>
  </si>
  <si>
    <t>Karşıyaka</t>
  </si>
  <si>
    <t>Konak</t>
  </si>
  <si>
    <t>Aliağa</t>
  </si>
  <si>
    <t>Bergama</t>
  </si>
  <si>
    <t>Çeşme</t>
  </si>
  <si>
    <t>Dikili</t>
  </si>
  <si>
    <t>Foça</t>
  </si>
  <si>
    <t>Menderes</t>
  </si>
  <si>
    <t>Seferihisar</t>
  </si>
  <si>
    <t>Selçuk</t>
  </si>
  <si>
    <t>Tire</t>
  </si>
  <si>
    <t>Torbalı</t>
  </si>
  <si>
    <t>Urla</t>
  </si>
  <si>
    <t>KARS</t>
  </si>
  <si>
    <t>KASTAMONU</t>
  </si>
  <si>
    <t>Tosya</t>
  </si>
  <si>
    <t>KAYSERİ</t>
  </si>
  <si>
    <t>Kocasinan</t>
  </si>
  <si>
    <t>Melikgazi</t>
  </si>
  <si>
    <t>KIRKLARELİ</t>
  </si>
  <si>
    <t>Lüleburgaz</t>
  </si>
  <si>
    <t>KIRŞEHİR</t>
  </si>
  <si>
    <t>KOCAELİ</t>
  </si>
  <si>
    <t>Merkez(İzmit)</t>
  </si>
  <si>
    <t>Gebze</t>
  </si>
  <si>
    <t>Gölcük</t>
  </si>
  <si>
    <t>Karamürsel</t>
  </si>
  <si>
    <t>KONYA</t>
  </si>
  <si>
    <t>Karatay</t>
  </si>
  <si>
    <t>Meram</t>
  </si>
  <si>
    <t>Selçuklu</t>
  </si>
  <si>
    <t>Beyşehir</t>
  </si>
  <si>
    <t>Seydişehir</t>
  </si>
  <si>
    <t>KÜTAHYA</t>
  </si>
  <si>
    <t>MALATYA</t>
  </si>
  <si>
    <t>MANİSA</t>
  </si>
  <si>
    <t>Akhisar</t>
  </si>
  <si>
    <t>Salihli</t>
  </si>
  <si>
    <t>K.MARAŞ</t>
  </si>
  <si>
    <t>MARDİN</t>
  </si>
  <si>
    <t>Derik</t>
  </si>
  <si>
    <t>Kızıltepe</t>
  </si>
  <si>
    <t>Nusaybin</t>
  </si>
  <si>
    <t>MUĞLA</t>
  </si>
  <si>
    <t>Bodrum</t>
  </si>
  <si>
    <t>Dalaman</t>
  </si>
  <si>
    <t>Datça</t>
  </si>
  <si>
    <t>Fethiye</t>
  </si>
  <si>
    <t>Köyceğiz</t>
  </si>
  <si>
    <t>Marmaris</t>
  </si>
  <si>
    <t>Milas</t>
  </si>
  <si>
    <t>Ortaca</t>
  </si>
  <si>
    <t>Ula</t>
  </si>
  <si>
    <t>MUŞ</t>
  </si>
  <si>
    <t>NEVŞEHİR</t>
  </si>
  <si>
    <t>Avanos</t>
  </si>
  <si>
    <t>Gülşehir</t>
  </si>
  <si>
    <t>Hacıbektaş</t>
  </si>
  <si>
    <t>Ürgüp</t>
  </si>
  <si>
    <t>NİĞDE</t>
  </si>
  <si>
    <t>ORDU</t>
  </si>
  <si>
    <t>Fatsa</t>
  </si>
  <si>
    <t>Perşembe</t>
  </si>
  <si>
    <t>Ünye</t>
  </si>
  <si>
    <t>RİZE</t>
  </si>
  <si>
    <t>Fındıklı</t>
  </si>
  <si>
    <t>SAKARYA</t>
  </si>
  <si>
    <t>Merkez(Adapazarı)</t>
  </si>
  <si>
    <t>Karasu</t>
  </si>
  <si>
    <t>Sapanca</t>
  </si>
  <si>
    <t>SAMSUN</t>
  </si>
  <si>
    <t>Bafra</t>
  </si>
  <si>
    <t>SİİRT</t>
  </si>
  <si>
    <t>SİNOP</t>
  </si>
  <si>
    <t>SİVAS</t>
  </si>
  <si>
    <t>TEKİRDAĞ</t>
  </si>
  <si>
    <t>Çorlu</t>
  </si>
  <si>
    <t>M.Ereğlisi</t>
  </si>
  <si>
    <t>Şarköy</t>
  </si>
  <si>
    <t>TOKAT</t>
  </si>
  <si>
    <t>TRABZON</t>
  </si>
  <si>
    <t>Akçaabat</t>
  </si>
  <si>
    <t>Araklı</t>
  </si>
  <si>
    <t>Arsin</t>
  </si>
  <si>
    <t>Beşikdüzü</t>
  </si>
  <si>
    <t>TUNCELİ</t>
  </si>
  <si>
    <t>Merkez(Kalan)</t>
  </si>
  <si>
    <t>Ovacık</t>
  </si>
  <si>
    <t>ŞANLIURFA</t>
  </si>
  <si>
    <t>Birecik</t>
  </si>
  <si>
    <t>Siverek</t>
  </si>
  <si>
    <t>UŞAK</t>
  </si>
  <si>
    <t>VAN</t>
  </si>
  <si>
    <t>YOZGAT</t>
  </si>
  <si>
    <t>Sorgun</t>
  </si>
  <si>
    <t>ZONGULDAK</t>
  </si>
  <si>
    <t>Devrek</t>
  </si>
  <si>
    <t>Ereğli</t>
  </si>
  <si>
    <t>AKSARAY</t>
  </si>
  <si>
    <t>KARAMAN</t>
  </si>
  <si>
    <t>KIRIKKALE</t>
  </si>
  <si>
    <t>Yahşihan</t>
  </si>
  <si>
    <t>BATMAN</t>
  </si>
  <si>
    <t>ŞIRNAK</t>
  </si>
  <si>
    <t>Cizre</t>
  </si>
  <si>
    <t>BARTIN</t>
  </si>
  <si>
    <t>Amasra</t>
  </si>
  <si>
    <t>ARDAHAN</t>
  </si>
  <si>
    <t>IĞDIR</t>
  </si>
  <si>
    <t>YALOVA</t>
  </si>
  <si>
    <t>Altınova</t>
  </si>
  <si>
    <t>Armutlu</t>
  </si>
  <si>
    <t>Çınarcık</t>
  </si>
  <si>
    <t>KARABÜK</t>
  </si>
  <si>
    <t>Safranbolu</t>
  </si>
  <si>
    <t>GENEL TOPLAM</t>
  </si>
  <si>
    <t>Tablo 15: İL VE İLÇELERE GÖRE KONAKLAYAN KİŞİ, GECELEME SAYISI (1998)</t>
  </si>
  <si>
    <t>ANKARA</t>
  </si>
  <si>
    <t>Edremit</t>
  </si>
  <si>
    <t>Akçakoca</t>
  </si>
  <si>
    <t>Düzce</t>
  </si>
  <si>
    <t>Çifteler</t>
  </si>
  <si>
    <t>Güngören</t>
  </si>
  <si>
    <t>Ulukışla</t>
  </si>
  <si>
    <t>Vakfıkebir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</si>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</sst>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"/>
  </numFmts>
  <fonts count="4" x14ac:knownFonts="1"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0" xfId="0" applyFont="1"/>
    <xf numFmtId="164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3" fillId="0" borderId="2" xfId="0" applyFont="1" applyBorder="1"/>
    <xf numFmtId="164" fontId="3" fillId="0" borderId="3" xfId="0" applyNumberFormat="1" applyFont="1" applyBorder="1" applyAlignment="1">
      <alignment horizontal="right"/>
    </xf>
    <xf numFmtId="164" fontId="3" fillId="0" borderId="2" xfId="0" applyNumberFormat="1" applyFont="1" applyBorder="1"/>
    <xf numFmtId="164" fontId="0" fillId="0" borderId="0" xfId="0" applyNumberFormat="1"/>
    <xf numFmtId="0" fontId="2" fillId="0" borderId="4" xfId="0" applyFont="1" applyBorder="1" applyAlignment="1">
      <alignment horizontal="left" vertical="center"/>
    </xf>
    <xf numFmtId="164" fontId="3" fillId="0" borderId="4" xfId="0" applyNumberFormat="1" applyFont="1" applyBorder="1"/>
    <xf numFmtId="164" fontId="3" fillId="0" borderId="4" xfId="0" applyNumberFormat="1" applyFont="1" applyFill="1" applyBorder="1"/>
    <xf numFmtId="0" fontId="3" fillId="0" borderId="4" xfId="0" applyFont="1" applyBorder="1"/>
    <xf numFmtId="0" fontId="3" fillId="0" borderId="0" xfId="0" applyFont="1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01"/>
  <sheetViews>
    <sheetView tabSelected="1" zoomScale="96" zoomScaleNormal="96" zoomScalePageLayoutView="85" workbookViewId="0">
      <selection activeCell="Q29" sqref="Q29"/>
    </sheetView>
  </sheetViews>
  <sheetFormatPr defaultRowHeight="15" x14ac:dyDescent="0.25"/>
  <cols>
    <col min="1" max="1" width="18.140625" style="8" customWidth="1"/>
    <col min="2" max="2" width="10.5703125" customWidth="1"/>
    <col min="3" max="3" width="10" customWidth="1"/>
    <col min="4" max="4" width="11.85546875" customWidth="1"/>
    <col min="5" max="5" width="4.28515625" customWidth="1"/>
    <col min="6" max="6" width="11" customWidth="1"/>
    <col min="7" max="7" width="10.85546875" customWidth="1"/>
    <col min="8" max="8" width="11.5703125" customWidth="1"/>
    <col min="9" max="43" width="9.140625" style="28"/>
  </cols>
  <sheetData>
    <row r="1" spans="1:43" ht="20.25" customHeight="1" x14ac:dyDescent="0.25">
      <c r="A1" s="31" t="s">
        <v>260</v>
      </c>
      <c r="B1" s="31"/>
      <c r="C1" s="31"/>
      <c r="D1" s="31"/>
      <c r="E1" s="31"/>
      <c r="F1" s="31"/>
      <c r="G1" s="31"/>
      <c r="H1" s="31"/>
    </row>
    <row r="2" spans="1:43" ht="12" customHeight="1" x14ac:dyDescent="0.25">
      <c r="A2" s="32" t="s">
        <v>1</v>
      </c>
      <c r="B2" s="32"/>
      <c r="C2" s="32"/>
      <c r="D2" s="32"/>
      <c r="E2" s="32"/>
      <c r="F2" s="32"/>
      <c r="G2" s="32"/>
      <c r="H2" s="32"/>
    </row>
    <row r="3" spans="1:43" ht="10.5" customHeight="1" x14ac:dyDescent="0.25">
      <c r="A3" s="29"/>
      <c r="B3" s="29"/>
      <c r="C3" s="29"/>
      <c r="D3" s="29"/>
      <c r="E3" s="29"/>
      <c r="F3" s="29"/>
      <c r="G3" s="29"/>
      <c r="H3" s="29"/>
    </row>
    <row r="4" spans="1:43" x14ac:dyDescent="0.25">
      <c r="A4" s="4"/>
      <c r="B4" s="30" t="s">
        <v>3</v>
      </c>
      <c r="C4" s="30"/>
      <c r="D4" s="30"/>
      <c r="E4" s="1"/>
      <c r="F4" s="30" t="s">
        <v>5</v>
      </c>
      <c r="G4" s="30"/>
      <c r="H4" s="30"/>
    </row>
    <row r="5" spans="1:43" x14ac:dyDescent="0.25">
      <c r="A5" s="5" t="s">
        <v>0</v>
      </c>
      <c r="B5" s="29" t="s">
        <v>4</v>
      </c>
      <c r="C5" s="29"/>
      <c r="D5" s="29"/>
      <c r="E5" s="1"/>
      <c r="F5" s="29" t="s">
        <v>6</v>
      </c>
      <c r="G5" s="29"/>
      <c r="H5" s="29"/>
    </row>
    <row r="6" spans="1:43" x14ac:dyDescent="0.25">
      <c r="A6" s="4" t="s">
        <v>2</v>
      </c>
      <c r="B6" s="2" t="s">
        <v>7</v>
      </c>
      <c r="C6" s="2" t="s">
        <v>8</v>
      </c>
      <c r="D6" s="2" t="s">
        <v>9</v>
      </c>
      <c r="E6" s="1"/>
      <c r="F6" s="2" t="s">
        <v>7</v>
      </c>
      <c r="G6" s="2" t="s">
        <v>10</v>
      </c>
      <c r="H6" s="2" t="s">
        <v>9</v>
      </c>
    </row>
    <row r="7" spans="1:43" x14ac:dyDescent="0.25">
      <c r="A7" s="6"/>
      <c r="B7" s="3" t="s">
        <v>11</v>
      </c>
      <c r="C7" s="3" t="s">
        <v>12</v>
      </c>
      <c r="D7" s="3" t="s">
        <v>13</v>
      </c>
      <c r="E7" s="3"/>
      <c r="F7" s="3" t="s">
        <v>11</v>
      </c>
      <c r="G7" s="3" t="s">
        <v>12</v>
      </c>
      <c r="H7" s="3" t="s">
        <v>13</v>
      </c>
    </row>
    <row r="8" spans="1:43" x14ac:dyDescent="0.25">
      <c r="A8" s="5" t="s">
        <v>14</v>
      </c>
      <c r="B8" s="1"/>
      <c r="C8" s="1"/>
      <c r="D8" s="1"/>
      <c r="E8" s="1"/>
      <c r="F8" s="1"/>
      <c r="G8" s="1"/>
      <c r="H8" s="1"/>
    </row>
    <row r="9" spans="1:43" x14ac:dyDescent="0.25">
      <c r="A9" s="4" t="s">
        <v>15</v>
      </c>
      <c r="B9" s="9">
        <v>10651</v>
      </c>
      <c r="C9" s="9">
        <v>131262</v>
      </c>
      <c r="D9" s="9">
        <f>SUM(B9:C9)</f>
        <v>141913</v>
      </c>
      <c r="E9" s="9"/>
      <c r="F9" s="9">
        <v>42379</v>
      </c>
      <c r="G9" s="9">
        <v>189325</v>
      </c>
      <c r="H9" s="9">
        <f>SUM(F9:G9)</f>
        <v>231704</v>
      </c>
    </row>
    <row r="10" spans="1:43" x14ac:dyDescent="0.25">
      <c r="A10" s="4" t="s">
        <v>16</v>
      </c>
      <c r="B10" s="9">
        <v>1940</v>
      </c>
      <c r="C10" s="9">
        <v>26201</v>
      </c>
      <c r="D10" s="9">
        <f t="shared" ref="D10" si="0">SUM(B10:C10)</f>
        <v>28141</v>
      </c>
      <c r="E10" s="9"/>
      <c r="F10" s="9">
        <v>2202</v>
      </c>
      <c r="G10" s="9">
        <v>26807</v>
      </c>
      <c r="H10" s="9">
        <f t="shared" ref="H10" si="1">SUM(F10:G10)</f>
        <v>29009</v>
      </c>
    </row>
    <row r="11" spans="1:43" x14ac:dyDescent="0.25">
      <c r="A11" s="4" t="s">
        <v>17</v>
      </c>
      <c r="B11" s="9">
        <v>226</v>
      </c>
      <c r="C11" s="9">
        <v>2050</v>
      </c>
      <c r="D11" s="9">
        <f>SUM(B11:C11)</f>
        <v>2276</v>
      </c>
      <c r="E11" s="9"/>
      <c r="F11" s="9">
        <v>384</v>
      </c>
      <c r="G11" s="9">
        <v>2874</v>
      </c>
      <c r="H11" s="9">
        <f t="shared" ref="H11" si="2">SUM(F11:G11)</f>
        <v>3258</v>
      </c>
    </row>
    <row r="12" spans="1:43" s="14" customFormat="1" x14ac:dyDescent="0.25">
      <c r="A12" s="7" t="s">
        <v>18</v>
      </c>
      <c r="B12" s="15">
        <f>SUM(B9:B11)</f>
        <v>12817</v>
      </c>
      <c r="C12" s="15">
        <f>SUM(C9:C11)</f>
        <v>159513</v>
      </c>
      <c r="D12" s="15">
        <f>SUM(D9:D11)</f>
        <v>172330</v>
      </c>
      <c r="E12" s="15"/>
      <c r="F12" s="15">
        <f>SUM(F9:F11)</f>
        <v>44965</v>
      </c>
      <c r="G12" s="15">
        <f>SUM(G9:G11)</f>
        <v>219006</v>
      </c>
      <c r="H12" s="15">
        <f>SUM(H9:H11)</f>
        <v>263971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</row>
    <row r="13" spans="1:43" x14ac:dyDescent="0.25">
      <c r="A13" s="5" t="s">
        <v>19</v>
      </c>
      <c r="B13" s="9"/>
      <c r="C13" s="9"/>
      <c r="D13" s="9"/>
      <c r="E13" s="9"/>
      <c r="F13" s="9"/>
      <c r="G13" s="9"/>
      <c r="H13" s="9"/>
    </row>
    <row r="14" spans="1:43" x14ac:dyDescent="0.25">
      <c r="A14" s="4" t="s">
        <v>20</v>
      </c>
      <c r="B14" s="9">
        <v>5922</v>
      </c>
      <c r="C14" s="9">
        <v>22966</v>
      </c>
      <c r="D14" s="9">
        <f t="shared" ref="D14:D16" si="3">SUM(B14:C14)</f>
        <v>28888</v>
      </c>
      <c r="E14" s="9"/>
      <c r="F14" s="9">
        <v>6308</v>
      </c>
      <c r="G14" s="9">
        <v>28504</v>
      </c>
      <c r="H14" s="9">
        <f t="shared" ref="H14:H16" si="4">SUM(F14:G14)</f>
        <v>34812</v>
      </c>
    </row>
    <row r="15" spans="1:43" x14ac:dyDescent="0.25">
      <c r="A15" s="4" t="s">
        <v>21</v>
      </c>
      <c r="B15" s="9">
        <v>534</v>
      </c>
      <c r="C15" s="9">
        <v>2910</v>
      </c>
      <c r="D15" s="9">
        <f t="shared" si="3"/>
        <v>3444</v>
      </c>
      <c r="E15" s="9"/>
      <c r="F15" s="9">
        <v>569</v>
      </c>
      <c r="G15" s="9">
        <v>4964</v>
      </c>
      <c r="H15" s="9">
        <f t="shared" si="4"/>
        <v>5533</v>
      </c>
    </row>
    <row r="16" spans="1:43" x14ac:dyDescent="0.25">
      <c r="A16" s="4" t="s">
        <v>22</v>
      </c>
      <c r="B16" s="9">
        <v>670</v>
      </c>
      <c r="C16" s="9">
        <v>1525</v>
      </c>
      <c r="D16" s="9">
        <f t="shared" si="3"/>
        <v>2195</v>
      </c>
      <c r="E16" s="9"/>
      <c r="F16" s="9">
        <v>693</v>
      </c>
      <c r="G16" s="9">
        <v>2132</v>
      </c>
      <c r="H16" s="9">
        <f t="shared" si="4"/>
        <v>2825</v>
      </c>
    </row>
    <row r="17" spans="1:43" s="14" customFormat="1" x14ac:dyDescent="0.25">
      <c r="A17" s="7" t="s">
        <v>18</v>
      </c>
      <c r="B17" s="15">
        <f>SUM(B14:B16)</f>
        <v>7126</v>
      </c>
      <c r="C17" s="15">
        <f>SUM(C14:C16)</f>
        <v>27401</v>
      </c>
      <c r="D17" s="15">
        <f>SUM(D13:D16)</f>
        <v>34527</v>
      </c>
      <c r="E17" s="15"/>
      <c r="F17" s="15">
        <f>SUM(F14:F16)</f>
        <v>7570</v>
      </c>
      <c r="G17" s="15">
        <f>SUM(G14:G16)</f>
        <v>35600</v>
      </c>
      <c r="H17" s="15">
        <f>SUM(H13:H16)</f>
        <v>43170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</row>
    <row r="18" spans="1:43" x14ac:dyDescent="0.25">
      <c r="A18" s="5" t="s">
        <v>23</v>
      </c>
      <c r="B18" s="9"/>
      <c r="C18" s="9"/>
      <c r="D18" s="9"/>
      <c r="E18" s="9"/>
      <c r="F18" s="9"/>
      <c r="G18" s="9"/>
      <c r="H18" s="9"/>
    </row>
    <row r="19" spans="1:43" x14ac:dyDescent="0.25">
      <c r="A19" s="4" t="s">
        <v>20</v>
      </c>
      <c r="B19" s="9">
        <v>1431</v>
      </c>
      <c r="C19" s="9">
        <v>78021</v>
      </c>
      <c r="D19" s="9">
        <f t="shared" ref="D19:D21" si="5">SUM(B19:C19)</f>
        <v>79452</v>
      </c>
      <c r="E19" s="9"/>
      <c r="F19" s="9">
        <v>3290</v>
      </c>
      <c r="G19" s="9">
        <v>140039</v>
      </c>
      <c r="H19" s="9">
        <f t="shared" ref="H19:H21" si="6">SUM(F19:G19)</f>
        <v>143329</v>
      </c>
    </row>
    <row r="20" spans="1:43" x14ac:dyDescent="0.25">
      <c r="A20" s="4" t="s">
        <v>24</v>
      </c>
      <c r="B20" s="9">
        <v>351</v>
      </c>
      <c r="C20" s="9">
        <v>22445</v>
      </c>
      <c r="D20" s="9">
        <f t="shared" si="5"/>
        <v>22796</v>
      </c>
      <c r="E20" s="9"/>
      <c r="F20" s="9">
        <v>606</v>
      </c>
      <c r="G20" s="9">
        <v>59463</v>
      </c>
      <c r="H20" s="9">
        <f t="shared" si="6"/>
        <v>60069</v>
      </c>
    </row>
    <row r="21" spans="1:43" x14ac:dyDescent="0.25">
      <c r="A21" s="4" t="s">
        <v>25</v>
      </c>
      <c r="B21" s="9">
        <v>13</v>
      </c>
      <c r="C21" s="9">
        <v>777</v>
      </c>
      <c r="D21" s="9">
        <f t="shared" si="5"/>
        <v>790</v>
      </c>
      <c r="E21" s="9"/>
      <c r="F21" s="9">
        <v>25</v>
      </c>
      <c r="G21" s="9">
        <v>1366</v>
      </c>
      <c r="H21" s="9">
        <f t="shared" si="6"/>
        <v>1391</v>
      </c>
    </row>
    <row r="22" spans="1:43" s="14" customFormat="1" x14ac:dyDescent="0.25">
      <c r="A22" s="7" t="s">
        <v>18</v>
      </c>
      <c r="B22" s="15">
        <f>SUM(B19:B21)</f>
        <v>1795</v>
      </c>
      <c r="C22" s="15">
        <f>SUM(C19:C21)</f>
        <v>101243</v>
      </c>
      <c r="D22" s="15">
        <f>SUM(D19:D21)</f>
        <v>103038</v>
      </c>
      <c r="E22" s="15"/>
      <c r="F22" s="15">
        <f>SUM(F19:F21)</f>
        <v>3921</v>
      </c>
      <c r="G22" s="15">
        <f>SUM(G19:G21)</f>
        <v>200868</v>
      </c>
      <c r="H22" s="15">
        <f>SUM(H18:H21)</f>
        <v>204789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</row>
    <row r="23" spans="1:43" x14ac:dyDescent="0.25">
      <c r="A23" s="5" t="s">
        <v>26</v>
      </c>
      <c r="B23" s="9"/>
      <c r="C23" s="9"/>
      <c r="D23" s="9"/>
      <c r="E23" s="9"/>
      <c r="F23" s="9"/>
      <c r="G23" s="9"/>
      <c r="H23" s="9"/>
    </row>
    <row r="24" spans="1:43" x14ac:dyDescent="0.25">
      <c r="A24" s="4" t="s">
        <v>27</v>
      </c>
      <c r="B24" s="9">
        <v>13942</v>
      </c>
      <c r="C24" s="9">
        <v>15591</v>
      </c>
      <c r="D24" s="9">
        <f>SUM(B24:C24)</f>
        <v>29533</v>
      </c>
      <c r="E24" s="9"/>
      <c r="F24" s="9">
        <v>17496</v>
      </c>
      <c r="G24" s="9">
        <v>18245</v>
      </c>
      <c r="H24" s="9">
        <f>SUM(F24:G24)</f>
        <v>35741</v>
      </c>
    </row>
    <row r="25" spans="1:43" s="14" customFormat="1" x14ac:dyDescent="0.25">
      <c r="A25" s="7" t="s">
        <v>18</v>
      </c>
      <c r="B25" s="15">
        <f t="shared" ref="B25:H25" si="7">SUM(B24)</f>
        <v>13942</v>
      </c>
      <c r="C25" s="15">
        <f t="shared" si="7"/>
        <v>15591</v>
      </c>
      <c r="D25" s="15">
        <f t="shared" si="7"/>
        <v>29533</v>
      </c>
      <c r="E25" s="15">
        <f t="shared" si="7"/>
        <v>0</v>
      </c>
      <c r="F25" s="15">
        <f t="shared" si="7"/>
        <v>17496</v>
      </c>
      <c r="G25" s="15">
        <f t="shared" si="7"/>
        <v>18245</v>
      </c>
      <c r="H25" s="15">
        <f t="shared" si="7"/>
        <v>35741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</row>
    <row r="26" spans="1:43" x14ac:dyDescent="0.25">
      <c r="A26" s="5" t="s">
        <v>28</v>
      </c>
      <c r="B26" s="9"/>
      <c r="C26" s="9"/>
      <c r="D26" s="9"/>
      <c r="E26" s="9"/>
      <c r="F26" s="9"/>
      <c r="G26" s="9"/>
      <c r="H26" s="9"/>
    </row>
    <row r="27" spans="1:43" x14ac:dyDescent="0.25">
      <c r="A27" s="4" t="s">
        <v>20</v>
      </c>
      <c r="B27" s="9">
        <v>1118</v>
      </c>
      <c r="C27" s="9">
        <v>11513</v>
      </c>
      <c r="D27" s="9">
        <f>SUM(B27:C27)</f>
        <v>12631</v>
      </c>
      <c r="E27" s="9"/>
      <c r="F27" s="9">
        <v>2234</v>
      </c>
      <c r="G27" s="9">
        <v>15397</v>
      </c>
      <c r="H27" s="9">
        <f>SUM(F27:G27)</f>
        <v>17631</v>
      </c>
    </row>
    <row r="28" spans="1:43" s="14" customFormat="1" x14ac:dyDescent="0.25">
      <c r="A28" s="7" t="s">
        <v>18</v>
      </c>
      <c r="B28" s="15">
        <f>SUM(B27)</f>
        <v>1118</v>
      </c>
      <c r="C28" s="15">
        <f>SUM(C27)</f>
        <v>11513</v>
      </c>
      <c r="D28" s="15">
        <f>SUM(B28:C28)</f>
        <v>12631</v>
      </c>
      <c r="E28" s="15"/>
      <c r="F28" s="15">
        <f>SUM(F27)</f>
        <v>2234</v>
      </c>
      <c r="G28" s="15">
        <f>SUM(G27)</f>
        <v>15397</v>
      </c>
      <c r="H28" s="15">
        <f>SUM(F28:G28)</f>
        <v>17631</v>
      </c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</row>
    <row r="29" spans="1:43" x14ac:dyDescent="0.25">
      <c r="A29" s="16" t="s">
        <v>261</v>
      </c>
    </row>
    <row r="30" spans="1:43" x14ac:dyDescent="0.25">
      <c r="A30" s="4" t="s">
        <v>29</v>
      </c>
      <c r="B30" s="9">
        <v>63968</v>
      </c>
      <c r="C30" s="9">
        <v>297115</v>
      </c>
      <c r="D30" s="9">
        <f t="shared" ref="D30:D38" si="8">SUM(B30:C30)</f>
        <v>361083</v>
      </c>
      <c r="E30" s="9"/>
      <c r="F30" s="9">
        <v>145782</v>
      </c>
      <c r="G30" s="9">
        <v>438626</v>
      </c>
      <c r="H30" s="9">
        <f t="shared" ref="H30:H38" si="9">SUM(F30:G30)</f>
        <v>584408</v>
      </c>
    </row>
    <row r="31" spans="1:43" x14ac:dyDescent="0.25">
      <c r="A31" s="4" t="s">
        <v>30</v>
      </c>
      <c r="B31" s="9">
        <v>206337</v>
      </c>
      <c r="C31" s="9">
        <v>483274</v>
      </c>
      <c r="D31" s="9">
        <f t="shared" si="8"/>
        <v>689611</v>
      </c>
      <c r="E31" s="9"/>
      <c r="F31" s="9">
        <v>402518</v>
      </c>
      <c r="G31" s="9">
        <v>785228</v>
      </c>
      <c r="H31" s="9">
        <f t="shared" si="9"/>
        <v>1187746</v>
      </c>
    </row>
    <row r="32" spans="1:43" x14ac:dyDescent="0.25">
      <c r="A32" s="4" t="s">
        <v>31</v>
      </c>
      <c r="B32" s="9">
        <v>211</v>
      </c>
      <c r="C32" s="9">
        <v>940</v>
      </c>
      <c r="D32" s="9">
        <f t="shared" si="8"/>
        <v>1151</v>
      </c>
      <c r="E32" s="9"/>
      <c r="F32" s="9">
        <v>432</v>
      </c>
      <c r="G32" s="9">
        <v>1535</v>
      </c>
      <c r="H32" s="9">
        <f t="shared" si="9"/>
        <v>1967</v>
      </c>
    </row>
    <row r="33" spans="1:43" x14ac:dyDescent="0.25">
      <c r="A33" s="4" t="s">
        <v>32</v>
      </c>
      <c r="B33" s="9">
        <v>488</v>
      </c>
      <c r="C33" s="9">
        <v>2066</v>
      </c>
      <c r="D33" s="9">
        <f t="shared" si="8"/>
        <v>2554</v>
      </c>
      <c r="E33" s="9"/>
      <c r="F33" s="9">
        <v>900</v>
      </c>
      <c r="G33" s="9">
        <v>4866</v>
      </c>
      <c r="H33" s="9">
        <f t="shared" si="9"/>
        <v>5766</v>
      </c>
    </row>
    <row r="34" spans="1:43" x14ac:dyDescent="0.25">
      <c r="A34" s="4" t="s">
        <v>21</v>
      </c>
      <c r="B34" s="9">
        <v>1910</v>
      </c>
      <c r="C34" s="9">
        <v>10705</v>
      </c>
      <c r="D34" s="9">
        <f t="shared" si="8"/>
        <v>12615</v>
      </c>
      <c r="E34" s="9"/>
      <c r="F34" s="9">
        <v>3596</v>
      </c>
      <c r="G34" s="9">
        <v>17772</v>
      </c>
      <c r="H34" s="9">
        <f t="shared" si="9"/>
        <v>21368</v>
      </c>
    </row>
    <row r="35" spans="1:43" x14ac:dyDescent="0.25">
      <c r="A35" s="4" t="s">
        <v>33</v>
      </c>
      <c r="B35" s="9">
        <v>760</v>
      </c>
      <c r="C35" s="9">
        <v>4802</v>
      </c>
      <c r="D35" s="9">
        <f t="shared" si="8"/>
        <v>5562</v>
      </c>
      <c r="E35" s="9"/>
      <c r="F35" s="9">
        <v>1358</v>
      </c>
      <c r="G35" s="9">
        <v>9976</v>
      </c>
      <c r="H35" s="9">
        <f t="shared" si="9"/>
        <v>11334</v>
      </c>
    </row>
    <row r="36" spans="1:43" x14ac:dyDescent="0.25">
      <c r="A36" s="4" t="s">
        <v>34</v>
      </c>
      <c r="B36" s="9">
        <v>393</v>
      </c>
      <c r="C36" s="9">
        <v>4255</v>
      </c>
      <c r="D36" s="9">
        <f t="shared" si="8"/>
        <v>4648</v>
      </c>
      <c r="E36" s="9"/>
      <c r="F36" s="9">
        <v>694</v>
      </c>
      <c r="G36" s="9">
        <v>4765</v>
      </c>
      <c r="H36" s="9">
        <f t="shared" si="9"/>
        <v>5459</v>
      </c>
    </row>
    <row r="37" spans="1:43" x14ac:dyDescent="0.25">
      <c r="A37" s="4" t="s">
        <v>35</v>
      </c>
      <c r="B37" s="9">
        <v>15147</v>
      </c>
      <c r="C37" s="9">
        <v>52467</v>
      </c>
      <c r="D37" s="9">
        <f t="shared" si="8"/>
        <v>67614</v>
      </c>
      <c r="E37" s="9"/>
      <c r="F37" s="9">
        <v>23077</v>
      </c>
      <c r="G37" s="9">
        <v>69542</v>
      </c>
      <c r="H37" s="9">
        <f t="shared" si="9"/>
        <v>92619</v>
      </c>
    </row>
    <row r="38" spans="1:43" x14ac:dyDescent="0.25">
      <c r="A38" s="4" t="s">
        <v>36</v>
      </c>
      <c r="B38" s="9">
        <v>91</v>
      </c>
      <c r="C38" s="9">
        <v>266</v>
      </c>
      <c r="D38" s="9">
        <f t="shared" si="8"/>
        <v>357</v>
      </c>
      <c r="E38" s="9"/>
      <c r="F38" s="9">
        <v>179</v>
      </c>
      <c r="G38" s="9">
        <v>415</v>
      </c>
      <c r="H38" s="9">
        <f t="shared" si="9"/>
        <v>594</v>
      </c>
    </row>
    <row r="39" spans="1:43" s="19" customFormat="1" x14ac:dyDescent="0.25">
      <c r="A39" s="7" t="s">
        <v>18</v>
      </c>
      <c r="B39" s="15">
        <f t="shared" ref="B39:D39" si="10">SUM(B30:B38)</f>
        <v>289305</v>
      </c>
      <c r="C39" s="15">
        <f t="shared" si="10"/>
        <v>855890</v>
      </c>
      <c r="D39" s="15">
        <f t="shared" si="10"/>
        <v>1145195</v>
      </c>
      <c r="E39" s="15"/>
      <c r="F39" s="21">
        <f t="shared" ref="F39:H39" si="11">SUM(F30:F38)</f>
        <v>578536</v>
      </c>
      <c r="G39" s="15">
        <f t="shared" si="11"/>
        <v>1332725</v>
      </c>
      <c r="H39" s="15">
        <f t="shared" si="11"/>
        <v>1911261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</row>
    <row r="40" spans="1:43" s="14" customFormat="1" x14ac:dyDescent="0.25">
      <c r="A40" s="5" t="s">
        <v>37</v>
      </c>
      <c r="B40" s="18"/>
      <c r="C40" s="18"/>
      <c r="D40" s="18"/>
      <c r="E40" s="18"/>
      <c r="F40" s="18"/>
      <c r="G40" s="18"/>
      <c r="H40" s="18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</row>
    <row r="41" spans="1:43" x14ac:dyDescent="0.25">
      <c r="A41" s="4" t="s">
        <v>20</v>
      </c>
      <c r="B41" s="9">
        <v>316795</v>
      </c>
      <c r="C41" s="9">
        <v>198722</v>
      </c>
      <c r="D41" s="17">
        <f t="shared" ref="D41:D50" si="12">SUM(B41:C41)</f>
        <v>515517</v>
      </c>
      <c r="E41" s="17"/>
      <c r="F41" s="17">
        <v>1258292</v>
      </c>
      <c r="G41" s="17">
        <v>488521</v>
      </c>
      <c r="H41" s="17">
        <f t="shared" ref="H41:H50" si="13">SUM(F41:G41)</f>
        <v>1746813</v>
      </c>
    </row>
    <row r="42" spans="1:43" x14ac:dyDescent="0.25">
      <c r="A42" s="4" t="s">
        <v>38</v>
      </c>
      <c r="B42" s="9">
        <v>364631</v>
      </c>
      <c r="C42" s="17">
        <v>138222</v>
      </c>
      <c r="D42" s="17">
        <f t="shared" si="12"/>
        <v>502853</v>
      </c>
      <c r="E42" s="9"/>
      <c r="F42" s="9">
        <v>2586121</v>
      </c>
      <c r="G42" s="9">
        <v>506231</v>
      </c>
      <c r="H42" s="9">
        <f t="shared" si="13"/>
        <v>3092352</v>
      </c>
    </row>
    <row r="43" spans="1:43" x14ac:dyDescent="0.25">
      <c r="A43" s="4" t="s">
        <v>39</v>
      </c>
      <c r="B43" s="9">
        <v>732</v>
      </c>
      <c r="C43" s="9">
        <v>4263</v>
      </c>
      <c r="D43" s="9">
        <f t="shared" si="12"/>
        <v>4995</v>
      </c>
      <c r="E43" s="9"/>
      <c r="F43" s="9">
        <v>3544</v>
      </c>
      <c r="G43" s="9">
        <v>4793</v>
      </c>
      <c r="H43" s="9">
        <f t="shared" si="13"/>
        <v>8337</v>
      </c>
    </row>
    <row r="44" spans="1:43" x14ac:dyDescent="0.25">
      <c r="A44" s="4" t="s">
        <v>40</v>
      </c>
      <c r="B44" s="9">
        <v>828</v>
      </c>
      <c r="C44" s="9">
        <v>354</v>
      </c>
      <c r="D44" s="9">
        <f t="shared" si="12"/>
        <v>1182</v>
      </c>
      <c r="E44" s="9"/>
      <c r="F44" s="9">
        <v>5579</v>
      </c>
      <c r="G44" s="9">
        <v>1262</v>
      </c>
      <c r="H44" s="9">
        <f t="shared" si="13"/>
        <v>6841</v>
      </c>
    </row>
    <row r="45" spans="1:43" x14ac:dyDescent="0.25">
      <c r="A45" s="4" t="s">
        <v>41</v>
      </c>
      <c r="B45" s="9">
        <v>13512</v>
      </c>
      <c r="C45" s="9">
        <v>7300</v>
      </c>
      <c r="D45" s="9">
        <f t="shared" si="12"/>
        <v>20812</v>
      </c>
      <c r="E45" s="9"/>
      <c r="F45" s="9">
        <v>87915</v>
      </c>
      <c r="G45" s="9">
        <v>25301</v>
      </c>
      <c r="H45" s="9">
        <f t="shared" si="13"/>
        <v>113216</v>
      </c>
    </row>
    <row r="46" spans="1:43" x14ac:dyDescent="0.25">
      <c r="A46" s="4" t="s">
        <v>42</v>
      </c>
      <c r="B46" s="9">
        <v>578341</v>
      </c>
      <c r="C46" s="9">
        <v>251426</v>
      </c>
      <c r="D46" s="9">
        <f t="shared" si="12"/>
        <v>829767</v>
      </c>
      <c r="E46" s="9"/>
      <c r="F46" s="9">
        <v>4330550</v>
      </c>
      <c r="G46" s="9">
        <v>1038071</v>
      </c>
      <c r="H46" s="9">
        <f t="shared" si="13"/>
        <v>5368621</v>
      </c>
    </row>
    <row r="47" spans="1:43" x14ac:dyDescent="0.25">
      <c r="A47" s="4" t="s">
        <v>43</v>
      </c>
      <c r="B47" s="9">
        <v>238037</v>
      </c>
      <c r="C47" s="9">
        <v>79944</v>
      </c>
      <c r="D47" s="9">
        <f t="shared" si="12"/>
        <v>317981</v>
      </c>
      <c r="E47" s="9"/>
      <c r="F47" s="9">
        <v>1701440</v>
      </c>
      <c r="G47" s="9">
        <v>289188</v>
      </c>
      <c r="H47" s="9">
        <f t="shared" si="13"/>
        <v>1990628</v>
      </c>
    </row>
    <row r="48" spans="1:43" x14ac:dyDescent="0.25">
      <c r="A48" s="4" t="s">
        <v>44</v>
      </c>
      <c r="B48" s="9">
        <v>215665</v>
      </c>
      <c r="C48" s="9">
        <v>96069</v>
      </c>
      <c r="D48" s="9">
        <f t="shared" si="12"/>
        <v>311734</v>
      </c>
      <c r="E48" s="9"/>
      <c r="F48" s="9">
        <v>1410016</v>
      </c>
      <c r="G48" s="9">
        <v>391581</v>
      </c>
      <c r="H48" s="9">
        <f t="shared" si="13"/>
        <v>1801597</v>
      </c>
    </row>
    <row r="49" spans="1:43" x14ac:dyDescent="0.25">
      <c r="A49" s="4" t="s">
        <v>45</v>
      </c>
      <c r="B49" s="9">
        <v>181650</v>
      </c>
      <c r="C49" s="9">
        <v>58481</v>
      </c>
      <c r="D49" s="9">
        <f t="shared" si="12"/>
        <v>240131</v>
      </c>
      <c r="E49" s="9"/>
      <c r="F49" s="9">
        <v>1437753</v>
      </c>
      <c r="G49" s="9">
        <v>225446</v>
      </c>
      <c r="H49" s="9">
        <f t="shared" si="13"/>
        <v>1663199</v>
      </c>
    </row>
    <row r="50" spans="1:43" x14ac:dyDescent="0.25">
      <c r="A50" s="4" t="s">
        <v>46</v>
      </c>
      <c r="B50" s="9">
        <v>17236</v>
      </c>
      <c r="C50" s="9">
        <v>7345</v>
      </c>
      <c r="D50" s="9">
        <f t="shared" si="12"/>
        <v>24581</v>
      </c>
      <c r="E50" s="9"/>
      <c r="F50" s="9">
        <v>95732</v>
      </c>
      <c r="G50" s="9">
        <v>19588</v>
      </c>
      <c r="H50" s="9">
        <f t="shared" si="13"/>
        <v>115320</v>
      </c>
    </row>
    <row r="51" spans="1:43" s="14" customFormat="1" x14ac:dyDescent="0.25">
      <c r="A51" s="7" t="s">
        <v>18</v>
      </c>
      <c r="B51" s="15">
        <f>SUM(B41:B50)</f>
        <v>1927427</v>
      </c>
      <c r="C51" s="15">
        <f>SUM(C41:C50)</f>
        <v>842126</v>
      </c>
      <c r="D51" s="15">
        <f>SUM(D41:D50)</f>
        <v>2769553</v>
      </c>
      <c r="E51" s="15"/>
      <c r="F51" s="15">
        <f t="shared" ref="F51:H51" si="14">SUM(F41:F50)</f>
        <v>12916942</v>
      </c>
      <c r="G51" s="15">
        <f t="shared" si="14"/>
        <v>2989982</v>
      </c>
      <c r="H51" s="15">
        <f t="shared" si="14"/>
        <v>15906924</v>
      </c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</row>
    <row r="52" spans="1:43" x14ac:dyDescent="0.25">
      <c r="A52" s="5" t="s">
        <v>47</v>
      </c>
    </row>
    <row r="53" spans="1:43" x14ac:dyDescent="0.25">
      <c r="A53" s="4" t="s">
        <v>20</v>
      </c>
      <c r="B53" s="9">
        <v>6016</v>
      </c>
      <c r="C53" s="9">
        <v>3498</v>
      </c>
      <c r="D53" s="9">
        <f t="shared" ref="D53:D54" si="15">SUM(B53:C53)</f>
        <v>9514</v>
      </c>
      <c r="E53" s="9"/>
      <c r="F53" s="9">
        <v>9317</v>
      </c>
      <c r="G53" s="9">
        <v>4619</v>
      </c>
      <c r="H53" s="9">
        <f t="shared" ref="H53:H54" si="16">SUM(F53:G53)</f>
        <v>13936</v>
      </c>
    </row>
    <row r="54" spans="1:43" x14ac:dyDescent="0.25">
      <c r="A54" s="4" t="s">
        <v>48</v>
      </c>
      <c r="B54" s="9">
        <v>3494</v>
      </c>
      <c r="C54" s="9">
        <v>20613</v>
      </c>
      <c r="D54" s="9">
        <f t="shared" si="15"/>
        <v>24107</v>
      </c>
      <c r="E54" s="9"/>
      <c r="F54" s="9">
        <v>5967</v>
      </c>
      <c r="G54" s="9">
        <v>28956</v>
      </c>
      <c r="H54" s="9">
        <f t="shared" si="16"/>
        <v>34923</v>
      </c>
    </row>
    <row r="55" spans="1:43" s="14" customFormat="1" x14ac:dyDescent="0.25">
      <c r="A55" s="7" t="s">
        <v>18</v>
      </c>
      <c r="B55" s="15">
        <f t="shared" ref="B55:D55" si="17">SUM(B53:B54)</f>
        <v>9510</v>
      </c>
      <c r="C55" s="15">
        <f t="shared" si="17"/>
        <v>24111</v>
      </c>
      <c r="D55" s="15">
        <f t="shared" si="17"/>
        <v>33621</v>
      </c>
      <c r="E55" s="15"/>
      <c r="F55" s="15">
        <f t="shared" ref="F55:H55" si="18">SUM(F53:F54)</f>
        <v>15284</v>
      </c>
      <c r="G55" s="15">
        <f t="shared" si="18"/>
        <v>33575</v>
      </c>
      <c r="H55" s="15">
        <f t="shared" si="18"/>
        <v>48859</v>
      </c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</row>
    <row r="56" spans="1:43" x14ac:dyDescent="0.25">
      <c r="A56" s="5" t="s">
        <v>49</v>
      </c>
      <c r="B56" s="9"/>
      <c r="C56" s="9"/>
      <c r="D56" s="9"/>
      <c r="E56" s="9"/>
      <c r="F56" s="9"/>
      <c r="G56" s="9"/>
      <c r="H56" s="9"/>
    </row>
    <row r="57" spans="1:43" x14ac:dyDescent="0.25">
      <c r="A57" s="4" t="s">
        <v>20</v>
      </c>
      <c r="B57" s="9">
        <v>3255</v>
      </c>
      <c r="C57" s="9">
        <v>32847</v>
      </c>
      <c r="D57" s="22">
        <f t="shared" ref="D57:D62" si="19">SUM(B57:C57)</f>
        <v>36102</v>
      </c>
      <c r="F57" s="9">
        <v>16034</v>
      </c>
      <c r="G57" s="9">
        <v>42197</v>
      </c>
      <c r="H57" s="22">
        <f t="shared" ref="H57:H62" si="20">SUM(F57:G57)</f>
        <v>58231</v>
      </c>
    </row>
    <row r="58" spans="1:43" x14ac:dyDescent="0.25">
      <c r="A58" s="4" t="s">
        <v>50</v>
      </c>
      <c r="B58" s="9">
        <v>293682</v>
      </c>
      <c r="C58" s="9">
        <v>138870</v>
      </c>
      <c r="D58" s="9">
        <f t="shared" si="19"/>
        <v>432552</v>
      </c>
      <c r="E58" s="9"/>
      <c r="F58" s="9">
        <v>1764019</v>
      </c>
      <c r="G58" s="9">
        <v>349526</v>
      </c>
      <c r="H58" s="9">
        <f t="shared" si="20"/>
        <v>2113545</v>
      </c>
    </row>
    <row r="59" spans="1:43" x14ac:dyDescent="0.25">
      <c r="A59" s="4" t="s">
        <v>51</v>
      </c>
      <c r="B59" s="9">
        <v>1110</v>
      </c>
      <c r="C59" s="9">
        <v>5813</v>
      </c>
      <c r="D59" s="9">
        <f t="shared" si="19"/>
        <v>6923</v>
      </c>
      <c r="E59" s="9"/>
      <c r="F59" s="9">
        <v>6566</v>
      </c>
      <c r="G59" s="9">
        <v>12262</v>
      </c>
      <c r="H59" s="9">
        <f t="shared" si="20"/>
        <v>18828</v>
      </c>
    </row>
    <row r="60" spans="1:43" x14ac:dyDescent="0.25">
      <c r="A60" s="4" t="s">
        <v>52</v>
      </c>
      <c r="B60" s="9">
        <v>2330</v>
      </c>
      <c r="C60" s="9">
        <v>1373</v>
      </c>
      <c r="D60" s="9">
        <f t="shared" si="19"/>
        <v>3703</v>
      </c>
      <c r="E60" s="9"/>
      <c r="F60" s="9">
        <v>20570</v>
      </c>
      <c r="G60" s="9">
        <v>3817</v>
      </c>
      <c r="H60" s="9">
        <f t="shared" si="20"/>
        <v>24387</v>
      </c>
    </row>
    <row r="61" spans="1:43" x14ac:dyDescent="0.25">
      <c r="A61" s="4" t="s">
        <v>53</v>
      </c>
      <c r="B61" s="9">
        <v>4764</v>
      </c>
      <c r="C61" s="9">
        <v>2725</v>
      </c>
      <c r="D61" s="9">
        <f t="shared" si="19"/>
        <v>7489</v>
      </c>
      <c r="E61" s="9"/>
      <c r="F61" s="9">
        <v>32846</v>
      </c>
      <c r="G61" s="9">
        <v>7096</v>
      </c>
      <c r="H61" s="9">
        <f t="shared" si="20"/>
        <v>39942</v>
      </c>
    </row>
    <row r="62" spans="1:43" x14ac:dyDescent="0.25">
      <c r="A62" s="4" t="s">
        <v>54</v>
      </c>
      <c r="B62" s="9">
        <v>19052</v>
      </c>
      <c r="C62" s="9">
        <v>26226</v>
      </c>
      <c r="D62" s="9">
        <f t="shared" si="19"/>
        <v>45278</v>
      </c>
      <c r="E62" s="9"/>
      <c r="F62" s="9">
        <v>122727</v>
      </c>
      <c r="G62" s="9">
        <v>119683</v>
      </c>
      <c r="H62" s="9">
        <f t="shared" si="20"/>
        <v>242410</v>
      </c>
    </row>
    <row r="63" spans="1:43" s="14" customFormat="1" x14ac:dyDescent="0.25">
      <c r="A63" s="7" t="s">
        <v>18</v>
      </c>
      <c r="B63" s="15">
        <f t="shared" ref="B63:D63" si="21">SUM(B57:B62)</f>
        <v>324193</v>
      </c>
      <c r="C63" s="15">
        <f t="shared" si="21"/>
        <v>207854</v>
      </c>
      <c r="D63" s="15">
        <f t="shared" si="21"/>
        <v>532047</v>
      </c>
      <c r="E63" s="15"/>
      <c r="F63" s="15">
        <f t="shared" ref="F63:H63" si="22">SUM(F57:F62)</f>
        <v>1962762</v>
      </c>
      <c r="G63" s="15">
        <f t="shared" si="22"/>
        <v>534581</v>
      </c>
      <c r="H63" s="15">
        <f t="shared" si="22"/>
        <v>2497343</v>
      </c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</row>
    <row r="64" spans="1:43" x14ac:dyDescent="0.25">
      <c r="A64" s="5" t="s">
        <v>55</v>
      </c>
      <c r="B64" s="9"/>
      <c r="C64" s="9"/>
      <c r="D64" s="9"/>
      <c r="E64" s="9"/>
      <c r="F64" s="9"/>
      <c r="G64" s="9"/>
      <c r="H64" s="9"/>
    </row>
    <row r="65" spans="1:43" x14ac:dyDescent="0.25">
      <c r="A65" s="4" t="s">
        <v>20</v>
      </c>
      <c r="B65" s="9">
        <v>4103</v>
      </c>
      <c r="C65" s="9">
        <v>48296</v>
      </c>
      <c r="D65" s="22">
        <f t="shared" ref="D65:D71" si="23">SUM(B65:C65)</f>
        <v>52399</v>
      </c>
      <c r="F65" s="9">
        <v>12768</v>
      </c>
      <c r="G65" s="9">
        <v>75401</v>
      </c>
      <c r="H65" s="22">
        <f t="shared" ref="H65:H71" si="24">SUM(F65:G65)</f>
        <v>88169</v>
      </c>
    </row>
    <row r="66" spans="1:43" x14ac:dyDescent="0.25">
      <c r="A66" s="4" t="s">
        <v>56</v>
      </c>
      <c r="B66" s="10">
        <v>52329</v>
      </c>
      <c r="C66" s="10">
        <v>52873</v>
      </c>
      <c r="D66" s="10">
        <f t="shared" si="23"/>
        <v>105202</v>
      </c>
      <c r="E66" s="10"/>
      <c r="F66" s="10">
        <v>158396</v>
      </c>
      <c r="G66" s="10">
        <v>135096</v>
      </c>
      <c r="H66" s="10">
        <f t="shared" si="24"/>
        <v>293492</v>
      </c>
    </row>
    <row r="67" spans="1:43" x14ac:dyDescent="0.25">
      <c r="A67" s="4" t="s">
        <v>57</v>
      </c>
      <c r="B67" s="9">
        <v>2755</v>
      </c>
      <c r="C67" s="9">
        <v>23212</v>
      </c>
      <c r="D67" s="10">
        <f t="shared" si="23"/>
        <v>25967</v>
      </c>
      <c r="E67" s="10"/>
      <c r="F67" s="9">
        <v>7588</v>
      </c>
      <c r="G67" s="9">
        <v>33203</v>
      </c>
      <c r="H67" s="10">
        <f t="shared" si="24"/>
        <v>40791</v>
      </c>
    </row>
    <row r="68" spans="1:43" x14ac:dyDescent="0.25">
      <c r="A68" s="4" t="s">
        <v>58</v>
      </c>
      <c r="B68" s="9">
        <v>14420</v>
      </c>
      <c r="C68" s="9">
        <v>20836</v>
      </c>
      <c r="D68" s="10">
        <f t="shared" si="23"/>
        <v>35256</v>
      </c>
      <c r="E68" s="10"/>
      <c r="F68" s="9">
        <v>49818</v>
      </c>
      <c r="G68" s="9">
        <v>63014</v>
      </c>
      <c r="H68" s="10">
        <f t="shared" si="24"/>
        <v>112832</v>
      </c>
    </row>
    <row r="69" spans="1:43" x14ac:dyDescent="0.25">
      <c r="A69" s="4" t="s">
        <v>262</v>
      </c>
      <c r="B69" s="9">
        <v>5852</v>
      </c>
      <c r="C69" s="9">
        <v>23604</v>
      </c>
      <c r="D69" s="10">
        <f t="shared" si="23"/>
        <v>29456</v>
      </c>
      <c r="E69" s="10"/>
      <c r="F69" s="9">
        <v>25315</v>
      </c>
      <c r="G69" s="9">
        <v>57621</v>
      </c>
      <c r="H69" s="10">
        <f t="shared" si="24"/>
        <v>82936</v>
      </c>
    </row>
    <row r="70" spans="1:43" x14ac:dyDescent="0.25">
      <c r="A70" s="4" t="s">
        <v>59</v>
      </c>
      <c r="B70" s="9">
        <v>9470</v>
      </c>
      <c r="C70" s="9">
        <v>25470</v>
      </c>
      <c r="D70" s="10">
        <f t="shared" si="23"/>
        <v>34940</v>
      </c>
      <c r="E70" s="10"/>
      <c r="F70" s="9">
        <v>33534</v>
      </c>
      <c r="G70" s="9">
        <v>70379</v>
      </c>
      <c r="H70" s="10">
        <f t="shared" si="24"/>
        <v>103913</v>
      </c>
    </row>
    <row r="71" spans="1:43" x14ac:dyDescent="0.25">
      <c r="A71" s="4" t="s">
        <v>60</v>
      </c>
      <c r="B71" s="9">
        <v>1881</v>
      </c>
      <c r="C71" s="9">
        <v>25205</v>
      </c>
      <c r="D71" s="10">
        <f t="shared" si="23"/>
        <v>27086</v>
      </c>
      <c r="E71" s="10"/>
      <c r="F71" s="9">
        <v>6322</v>
      </c>
      <c r="G71" s="9">
        <v>104155</v>
      </c>
      <c r="H71" s="10">
        <f t="shared" si="24"/>
        <v>110477</v>
      </c>
    </row>
    <row r="72" spans="1:43" s="14" customFormat="1" x14ac:dyDescent="0.25">
      <c r="A72" s="7" t="s">
        <v>18</v>
      </c>
      <c r="B72" s="11">
        <f t="shared" ref="B72:D72" si="25">SUM(B65:B71)</f>
        <v>90810</v>
      </c>
      <c r="C72" s="11">
        <f t="shared" si="25"/>
        <v>219496</v>
      </c>
      <c r="D72" s="11">
        <f t="shared" si="25"/>
        <v>310306</v>
      </c>
      <c r="E72" s="11"/>
      <c r="F72" s="11">
        <f t="shared" ref="F72:H72" si="26">SUM(F65:F71)</f>
        <v>293741</v>
      </c>
      <c r="G72" s="11">
        <f t="shared" si="26"/>
        <v>538869</v>
      </c>
      <c r="H72" s="11">
        <f t="shared" si="26"/>
        <v>832610</v>
      </c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</row>
    <row r="73" spans="1:43" x14ac:dyDescent="0.25">
      <c r="A73" s="5" t="s">
        <v>61</v>
      </c>
      <c r="B73" s="9"/>
      <c r="C73" s="9"/>
      <c r="D73" s="10"/>
      <c r="E73" s="10"/>
      <c r="F73" s="9"/>
      <c r="G73" s="9"/>
      <c r="H73" s="10"/>
    </row>
    <row r="74" spans="1:43" x14ac:dyDescent="0.25">
      <c r="A74" s="4" t="s">
        <v>62</v>
      </c>
      <c r="B74" s="9">
        <v>497</v>
      </c>
      <c r="C74" s="9">
        <v>8376</v>
      </c>
      <c r="D74" s="10">
        <f>SUM(B74:C74)</f>
        <v>8873</v>
      </c>
      <c r="E74" s="10"/>
      <c r="F74" s="9">
        <v>1702</v>
      </c>
      <c r="G74" s="9">
        <v>16323</v>
      </c>
      <c r="H74" s="10">
        <f>SUM(F74:G74)</f>
        <v>18025</v>
      </c>
    </row>
    <row r="75" spans="1:43" s="14" customFormat="1" x14ac:dyDescent="0.25">
      <c r="A75" s="7" t="s">
        <v>18</v>
      </c>
      <c r="B75" s="11">
        <f t="shared" ref="B75:D75" si="27">SUM(B74)</f>
        <v>497</v>
      </c>
      <c r="C75" s="11">
        <f t="shared" si="27"/>
        <v>8376</v>
      </c>
      <c r="D75" s="11">
        <f t="shared" si="27"/>
        <v>8873</v>
      </c>
      <c r="E75" s="11"/>
      <c r="F75" s="11">
        <f t="shared" ref="F75:H75" si="28">SUM(F74)</f>
        <v>1702</v>
      </c>
      <c r="G75" s="11">
        <f t="shared" si="28"/>
        <v>16323</v>
      </c>
      <c r="H75" s="11">
        <f t="shared" si="28"/>
        <v>18025</v>
      </c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</row>
    <row r="76" spans="1:43" x14ac:dyDescent="0.25">
      <c r="A76" s="5" t="s">
        <v>63</v>
      </c>
      <c r="B76" s="10"/>
      <c r="C76" s="10"/>
      <c r="D76" s="10"/>
      <c r="E76" s="10"/>
      <c r="F76" s="10"/>
      <c r="G76" s="10"/>
      <c r="H76" s="10"/>
    </row>
    <row r="77" spans="1:43" x14ac:dyDescent="0.25">
      <c r="A77" s="4" t="s">
        <v>20</v>
      </c>
      <c r="B77" s="9">
        <v>49</v>
      </c>
      <c r="C77" s="9">
        <v>5280</v>
      </c>
      <c r="D77" s="10">
        <f>SUM(B77:C77)</f>
        <v>5329</v>
      </c>
      <c r="E77" s="10"/>
      <c r="F77" s="9">
        <v>52</v>
      </c>
      <c r="G77" s="9">
        <v>6505</v>
      </c>
      <c r="H77" s="10">
        <f>SUM(F77:G77)</f>
        <v>6557</v>
      </c>
    </row>
    <row r="78" spans="1:43" s="14" customFormat="1" x14ac:dyDescent="0.25">
      <c r="A78" s="7" t="s">
        <v>18</v>
      </c>
      <c r="B78" s="11">
        <f t="shared" ref="B78:D78" si="29">SUM(B77)</f>
        <v>49</v>
      </c>
      <c r="C78" s="11">
        <f t="shared" si="29"/>
        <v>5280</v>
      </c>
      <c r="D78" s="11">
        <f t="shared" si="29"/>
        <v>5329</v>
      </c>
      <c r="E78" s="11"/>
      <c r="F78" s="11">
        <f t="shared" ref="F78:H78" si="30">SUM(F77)</f>
        <v>52</v>
      </c>
      <c r="G78" s="11">
        <f t="shared" si="30"/>
        <v>6505</v>
      </c>
      <c r="H78" s="11">
        <f t="shared" si="30"/>
        <v>6557</v>
      </c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</row>
    <row r="79" spans="1:43" x14ac:dyDescent="0.25">
      <c r="A79" s="5" t="s">
        <v>64</v>
      </c>
      <c r="B79" s="10"/>
      <c r="C79" s="10"/>
      <c r="D79" s="10"/>
      <c r="E79" s="10"/>
      <c r="F79" s="10"/>
      <c r="G79" s="10"/>
      <c r="H79" s="10"/>
    </row>
    <row r="80" spans="1:43" x14ac:dyDescent="0.25">
      <c r="A80" s="4" t="s">
        <v>65</v>
      </c>
      <c r="B80" s="10">
        <v>7</v>
      </c>
      <c r="C80" s="10">
        <v>1246</v>
      </c>
      <c r="D80" s="10">
        <f t="shared" ref="D80:D81" si="31">SUM(B80:C80)</f>
        <v>1253</v>
      </c>
      <c r="E80" s="10"/>
      <c r="F80" s="10">
        <v>31</v>
      </c>
      <c r="G80" s="10">
        <v>2258</v>
      </c>
      <c r="H80" s="10">
        <f t="shared" ref="H80:H81" si="32">SUM(F80:G80)</f>
        <v>2289</v>
      </c>
    </row>
    <row r="81" spans="1:43" x14ac:dyDescent="0.25">
      <c r="A81" s="4" t="s">
        <v>66</v>
      </c>
      <c r="B81">
        <v>142</v>
      </c>
      <c r="C81">
        <v>4694</v>
      </c>
      <c r="D81" s="22">
        <f t="shared" si="31"/>
        <v>4836</v>
      </c>
      <c r="F81">
        <v>163</v>
      </c>
      <c r="G81">
        <v>5474</v>
      </c>
      <c r="H81" s="22">
        <f t="shared" si="32"/>
        <v>5637</v>
      </c>
    </row>
    <row r="82" spans="1:43" s="14" customFormat="1" x14ac:dyDescent="0.25">
      <c r="A82" s="7" t="s">
        <v>18</v>
      </c>
      <c r="B82" s="11">
        <f t="shared" ref="B82:D82" si="33">SUM(B80:B81)</f>
        <v>149</v>
      </c>
      <c r="C82" s="11">
        <f t="shared" si="33"/>
        <v>5940</v>
      </c>
      <c r="D82" s="11">
        <f t="shared" si="33"/>
        <v>6089</v>
      </c>
      <c r="E82" s="11"/>
      <c r="F82" s="11">
        <f t="shared" ref="F82:H82" si="34">SUM(F80:F81)</f>
        <v>194</v>
      </c>
      <c r="G82" s="11">
        <f t="shared" si="34"/>
        <v>7732</v>
      </c>
      <c r="H82" s="11">
        <f t="shared" si="34"/>
        <v>7926</v>
      </c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</row>
    <row r="83" spans="1:43" x14ac:dyDescent="0.25">
      <c r="A83" s="5" t="s">
        <v>67</v>
      </c>
      <c r="B83" s="10"/>
      <c r="C83" s="10"/>
      <c r="D83" s="10"/>
      <c r="E83" s="10"/>
      <c r="F83" s="10"/>
      <c r="G83" s="10"/>
      <c r="H83" s="10"/>
    </row>
    <row r="84" spans="1:43" x14ac:dyDescent="0.25">
      <c r="A84" s="4" t="s">
        <v>20</v>
      </c>
      <c r="B84" s="10">
        <v>24093</v>
      </c>
      <c r="C84" s="10">
        <v>82552</v>
      </c>
      <c r="D84" s="10">
        <f t="shared" ref="D84:D91" si="35">SUM(B84:C84)</f>
        <v>106645</v>
      </c>
      <c r="E84" s="10"/>
      <c r="F84" s="10">
        <v>26826</v>
      </c>
      <c r="G84" s="10">
        <v>144469</v>
      </c>
      <c r="H84" s="10">
        <f t="shared" ref="H84:H91" si="36">SUM(F84:G84)</f>
        <v>171295</v>
      </c>
    </row>
    <row r="85" spans="1:43" x14ac:dyDescent="0.25">
      <c r="A85" s="8" t="s">
        <v>263</v>
      </c>
      <c r="B85" s="10">
        <v>2587</v>
      </c>
      <c r="C85" s="10">
        <v>24973</v>
      </c>
      <c r="D85" s="22">
        <f t="shared" si="35"/>
        <v>27560</v>
      </c>
      <c r="F85" s="10">
        <v>5673</v>
      </c>
      <c r="G85" s="10">
        <v>42627</v>
      </c>
      <c r="H85" s="22">
        <f t="shared" si="36"/>
        <v>48300</v>
      </c>
    </row>
    <row r="86" spans="1:43" x14ac:dyDescent="0.25">
      <c r="A86" s="8" t="s">
        <v>264</v>
      </c>
      <c r="B86" s="10">
        <v>336</v>
      </c>
      <c r="C86" s="10">
        <v>1210</v>
      </c>
      <c r="D86" s="10">
        <f t="shared" si="35"/>
        <v>1546</v>
      </c>
      <c r="E86" s="10"/>
      <c r="F86" s="10">
        <v>1462</v>
      </c>
      <c r="G86" s="10">
        <v>6310</v>
      </c>
      <c r="H86" s="10">
        <f t="shared" si="36"/>
        <v>7772</v>
      </c>
    </row>
    <row r="87" spans="1:43" x14ac:dyDescent="0.25">
      <c r="A87" s="4" t="s">
        <v>69</v>
      </c>
      <c r="B87" s="10">
        <v>390</v>
      </c>
      <c r="C87" s="10">
        <v>4184</v>
      </c>
      <c r="D87" s="10">
        <f t="shared" si="35"/>
        <v>4574</v>
      </c>
      <c r="E87" s="10"/>
      <c r="F87" s="10">
        <v>683</v>
      </c>
      <c r="G87" s="10">
        <v>9426</v>
      </c>
      <c r="H87" s="10">
        <f t="shared" si="36"/>
        <v>10109</v>
      </c>
    </row>
    <row r="88" spans="1:43" x14ac:dyDescent="0.25">
      <c r="A88" s="4" t="s">
        <v>68</v>
      </c>
      <c r="B88" s="10" t="s">
        <v>269</v>
      </c>
      <c r="C88" s="10">
        <v>377</v>
      </c>
      <c r="D88" s="10">
        <f t="shared" si="35"/>
        <v>377</v>
      </c>
      <c r="E88" s="10"/>
      <c r="F88" s="10" t="s">
        <v>269</v>
      </c>
      <c r="G88" s="10">
        <v>1156</v>
      </c>
      <c r="H88" s="10">
        <f t="shared" si="36"/>
        <v>1156</v>
      </c>
    </row>
    <row r="89" spans="1:43" x14ac:dyDescent="0.25">
      <c r="A89" s="4" t="s">
        <v>70</v>
      </c>
      <c r="B89" s="10">
        <v>941</v>
      </c>
      <c r="C89" s="10">
        <v>5211</v>
      </c>
      <c r="D89" s="10">
        <f t="shared" si="35"/>
        <v>6152</v>
      </c>
      <c r="E89" s="10"/>
      <c r="F89" s="10">
        <v>1249</v>
      </c>
      <c r="G89" s="10">
        <v>12381</v>
      </c>
      <c r="H89" s="10">
        <f t="shared" si="36"/>
        <v>13630</v>
      </c>
    </row>
    <row r="90" spans="1:43" x14ac:dyDescent="0.25">
      <c r="A90" s="4" t="s">
        <v>71</v>
      </c>
      <c r="B90" s="10">
        <v>7432</v>
      </c>
      <c r="C90" s="10">
        <v>28461</v>
      </c>
      <c r="D90" s="10">
        <f t="shared" si="35"/>
        <v>35893</v>
      </c>
      <c r="E90" s="10"/>
      <c r="F90" s="10">
        <v>10965</v>
      </c>
      <c r="G90" s="10">
        <v>67596</v>
      </c>
      <c r="H90" s="10">
        <f t="shared" si="36"/>
        <v>78561</v>
      </c>
    </row>
    <row r="91" spans="1:43" x14ac:dyDescent="0.25">
      <c r="A91" s="4" t="s">
        <v>72</v>
      </c>
      <c r="B91" s="10">
        <v>1651</v>
      </c>
      <c r="C91" s="10">
        <v>16498</v>
      </c>
      <c r="D91" s="10">
        <f t="shared" si="35"/>
        <v>18149</v>
      </c>
      <c r="E91" s="10"/>
      <c r="F91" s="10">
        <v>2338</v>
      </c>
      <c r="G91" s="10">
        <v>47363</v>
      </c>
      <c r="H91" s="10">
        <f t="shared" si="36"/>
        <v>49701</v>
      </c>
    </row>
    <row r="92" spans="1:43" s="14" customFormat="1" x14ac:dyDescent="0.25">
      <c r="A92" s="7" t="s">
        <v>18</v>
      </c>
      <c r="B92" s="11">
        <f>SUM(B84:B91)</f>
        <v>37430</v>
      </c>
      <c r="C92" s="11">
        <f>SUM(C84:C91)</f>
        <v>163466</v>
      </c>
      <c r="D92" s="11">
        <f>SUM(D84:D91)</f>
        <v>200896</v>
      </c>
      <c r="E92" s="11"/>
      <c r="F92" s="11">
        <f>SUM(F84:F91)</f>
        <v>49196</v>
      </c>
      <c r="G92" s="11">
        <f>SUM(G84:G91)</f>
        <v>331328</v>
      </c>
      <c r="H92" s="11">
        <f>SUM(H84:H91)</f>
        <v>380524</v>
      </c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</row>
    <row r="93" spans="1:43" x14ac:dyDescent="0.25">
      <c r="A93" s="5" t="s">
        <v>73</v>
      </c>
    </row>
    <row r="94" spans="1:43" x14ac:dyDescent="0.25">
      <c r="A94" s="4" t="s">
        <v>20</v>
      </c>
      <c r="B94" s="10">
        <v>935</v>
      </c>
      <c r="C94" s="10">
        <v>10329</v>
      </c>
      <c r="D94" s="10">
        <f>SUM(B94:C94)</f>
        <v>11264</v>
      </c>
      <c r="E94" s="10"/>
      <c r="F94" s="10">
        <v>935</v>
      </c>
      <c r="G94" s="10">
        <v>10329</v>
      </c>
      <c r="H94" s="10">
        <f>SUM(F94:G94)</f>
        <v>11264</v>
      </c>
    </row>
    <row r="95" spans="1:43" s="14" customFormat="1" x14ac:dyDescent="0.25">
      <c r="A95" s="7" t="s">
        <v>18</v>
      </c>
      <c r="B95" s="11">
        <f t="shared" ref="B95:D95" si="37">SUM(B94)</f>
        <v>935</v>
      </c>
      <c r="C95" s="11">
        <f t="shared" si="37"/>
        <v>10329</v>
      </c>
      <c r="D95" s="11">
        <f t="shared" si="37"/>
        <v>11264</v>
      </c>
      <c r="E95" s="11"/>
      <c r="F95" s="11">
        <f t="shared" ref="F95:H95" si="38">SUM(F94)</f>
        <v>935</v>
      </c>
      <c r="G95" s="11">
        <f t="shared" si="38"/>
        <v>10329</v>
      </c>
      <c r="H95" s="11">
        <f t="shared" si="38"/>
        <v>11264</v>
      </c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</row>
    <row r="96" spans="1:43" x14ac:dyDescent="0.25">
      <c r="A96" s="5" t="s">
        <v>74</v>
      </c>
    </row>
    <row r="97" spans="1:43" x14ac:dyDescent="0.25">
      <c r="A97" s="4" t="s">
        <v>75</v>
      </c>
      <c r="B97" s="10">
        <v>176524</v>
      </c>
      <c r="C97" s="10">
        <v>237489</v>
      </c>
      <c r="D97" s="10">
        <f t="shared" ref="D97:D103" si="39">SUM(B97:C97)</f>
        <v>414013</v>
      </c>
      <c r="E97" s="10"/>
      <c r="F97" s="10">
        <v>258919</v>
      </c>
      <c r="G97" s="10">
        <v>377635</v>
      </c>
      <c r="H97" s="10">
        <f t="shared" ref="H97:H103" si="40">SUM(F97:G97)</f>
        <v>636554</v>
      </c>
    </row>
    <row r="98" spans="1:43" x14ac:dyDescent="0.25">
      <c r="A98" s="4" t="s">
        <v>76</v>
      </c>
      <c r="B98" s="10">
        <v>2271</v>
      </c>
      <c r="C98" s="10">
        <v>14383</v>
      </c>
      <c r="D98" s="10">
        <f t="shared" si="39"/>
        <v>16654</v>
      </c>
      <c r="E98" s="10"/>
      <c r="F98" s="10">
        <v>4000</v>
      </c>
      <c r="G98" s="10">
        <v>19925</v>
      </c>
      <c r="H98" s="10">
        <f t="shared" si="40"/>
        <v>23925</v>
      </c>
    </row>
    <row r="99" spans="1:43" x14ac:dyDescent="0.25">
      <c r="A99" s="4" t="s">
        <v>77</v>
      </c>
      <c r="B99" s="10">
        <v>807</v>
      </c>
      <c r="C99" s="10">
        <v>1332</v>
      </c>
      <c r="D99" s="10">
        <f t="shared" si="39"/>
        <v>2139</v>
      </c>
      <c r="E99" s="10"/>
      <c r="F99" s="10">
        <v>1194</v>
      </c>
      <c r="G99" s="10">
        <v>2151</v>
      </c>
      <c r="H99" s="10">
        <f t="shared" si="40"/>
        <v>3345</v>
      </c>
    </row>
    <row r="100" spans="1:43" x14ac:dyDescent="0.25">
      <c r="A100" s="4" t="s">
        <v>78</v>
      </c>
      <c r="B100" s="10" t="s">
        <v>269</v>
      </c>
      <c r="C100" s="10">
        <v>3909</v>
      </c>
      <c r="D100" s="10">
        <f t="shared" si="39"/>
        <v>3909</v>
      </c>
      <c r="E100" s="10"/>
      <c r="F100" s="10" t="s">
        <v>269</v>
      </c>
      <c r="G100" s="10">
        <v>11645</v>
      </c>
      <c r="H100" s="10">
        <f t="shared" si="40"/>
        <v>11645</v>
      </c>
    </row>
    <row r="101" spans="1:43" x14ac:dyDescent="0.25">
      <c r="A101" s="4" t="s">
        <v>79</v>
      </c>
      <c r="B101" s="10">
        <v>1072</v>
      </c>
      <c r="C101" s="10">
        <v>4330</v>
      </c>
      <c r="D101" s="10">
        <f t="shared" si="39"/>
        <v>5402</v>
      </c>
      <c r="E101" s="10"/>
      <c r="F101" s="10">
        <v>2176</v>
      </c>
      <c r="G101" s="10">
        <v>6840</v>
      </c>
      <c r="H101" s="10">
        <f t="shared" si="40"/>
        <v>9016</v>
      </c>
    </row>
    <row r="102" spans="1:43" x14ac:dyDescent="0.25">
      <c r="A102" s="4" t="s">
        <v>80</v>
      </c>
      <c r="B102" s="10">
        <v>488</v>
      </c>
      <c r="C102" s="10">
        <v>2060</v>
      </c>
      <c r="D102" s="10">
        <f t="shared" si="39"/>
        <v>2548</v>
      </c>
      <c r="E102" s="10"/>
      <c r="F102" s="10">
        <v>935</v>
      </c>
      <c r="G102" s="10">
        <v>3246</v>
      </c>
      <c r="H102" s="10">
        <f t="shared" si="40"/>
        <v>4181</v>
      </c>
    </row>
    <row r="103" spans="1:43" x14ac:dyDescent="0.25">
      <c r="A103" s="4" t="s">
        <v>81</v>
      </c>
      <c r="B103" s="10">
        <v>24129</v>
      </c>
      <c r="C103" s="10">
        <v>80656</v>
      </c>
      <c r="D103" s="10">
        <f t="shared" si="39"/>
        <v>104785</v>
      </c>
      <c r="E103" s="10"/>
      <c r="F103" s="10">
        <v>37697</v>
      </c>
      <c r="G103" s="10">
        <v>129585</v>
      </c>
      <c r="H103" s="10">
        <f t="shared" si="40"/>
        <v>167282</v>
      </c>
    </row>
    <row r="104" spans="1:43" s="14" customFormat="1" x14ac:dyDescent="0.25">
      <c r="A104" s="7" t="s">
        <v>18</v>
      </c>
      <c r="B104" s="11">
        <f>SUM(B97:B103)</f>
        <v>205291</v>
      </c>
      <c r="C104" s="11">
        <f>SUM(C97:C103)</f>
        <v>344159</v>
      </c>
      <c r="D104" s="11">
        <f>SUM(D97:D103)</f>
        <v>549450</v>
      </c>
      <c r="E104" s="11">
        <f t="shared" ref="E104" si="41">SUM(E101:E103)</f>
        <v>0</v>
      </c>
      <c r="F104" s="11">
        <f>SUM(F97:F103)</f>
        <v>304921</v>
      </c>
      <c r="G104" s="11">
        <f>SUM(G97:G103)</f>
        <v>551027</v>
      </c>
      <c r="H104" s="11">
        <f>SUM(H97:H103)</f>
        <v>855948</v>
      </c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</row>
    <row r="105" spans="1:43" x14ac:dyDescent="0.25">
      <c r="A105" s="5" t="s">
        <v>82</v>
      </c>
    </row>
    <row r="106" spans="1:43" x14ac:dyDescent="0.25">
      <c r="A106" s="4" t="s">
        <v>20</v>
      </c>
      <c r="B106" s="10">
        <v>151031</v>
      </c>
      <c r="C106" s="10">
        <v>98091</v>
      </c>
      <c r="D106" s="10">
        <f t="shared" ref="D106:D109" si="42">SUM(B106:C106)</f>
        <v>249122</v>
      </c>
      <c r="E106" s="10"/>
      <c r="F106" s="10">
        <v>166617</v>
      </c>
      <c r="G106" s="10">
        <v>127427</v>
      </c>
      <c r="H106" s="10">
        <f t="shared" ref="H106:H109" si="43">SUM(F106:G106)</f>
        <v>294044</v>
      </c>
    </row>
    <row r="107" spans="1:43" x14ac:dyDescent="0.25">
      <c r="A107" s="4" t="s">
        <v>83</v>
      </c>
      <c r="B107" s="10">
        <v>37943</v>
      </c>
      <c r="C107" s="10">
        <v>26509</v>
      </c>
      <c r="D107" s="10">
        <f t="shared" si="42"/>
        <v>64452</v>
      </c>
      <c r="E107" s="10"/>
      <c r="F107" s="10">
        <v>42108</v>
      </c>
      <c r="G107" s="10">
        <v>44916</v>
      </c>
      <c r="H107" s="10">
        <f t="shared" si="43"/>
        <v>87024</v>
      </c>
    </row>
    <row r="108" spans="1:43" x14ac:dyDescent="0.25">
      <c r="A108" s="4" t="s">
        <v>84</v>
      </c>
      <c r="B108" s="10">
        <v>5511</v>
      </c>
      <c r="C108" s="10">
        <v>3597</v>
      </c>
      <c r="D108" s="10">
        <f t="shared" si="42"/>
        <v>9108</v>
      </c>
      <c r="E108" s="10"/>
      <c r="F108" s="10">
        <v>6158</v>
      </c>
      <c r="G108" s="10">
        <v>4924</v>
      </c>
      <c r="H108" s="10">
        <f t="shared" si="43"/>
        <v>11082</v>
      </c>
    </row>
    <row r="109" spans="1:43" x14ac:dyDescent="0.25">
      <c r="A109" s="4" t="s">
        <v>85</v>
      </c>
      <c r="B109" s="10">
        <v>3331</v>
      </c>
      <c r="C109" s="10">
        <v>2099</v>
      </c>
      <c r="D109" s="10">
        <f t="shared" si="42"/>
        <v>5430</v>
      </c>
      <c r="E109" s="10"/>
      <c r="F109" s="10">
        <v>3675</v>
      </c>
      <c r="G109" s="10">
        <v>2912</v>
      </c>
      <c r="H109" s="10">
        <f t="shared" si="43"/>
        <v>6587</v>
      </c>
    </row>
    <row r="110" spans="1:43" s="14" customFormat="1" x14ac:dyDescent="0.25">
      <c r="A110" s="7" t="s">
        <v>18</v>
      </c>
      <c r="B110" s="11">
        <f t="shared" ref="B110:H110" si="44">SUM(B106:B109)</f>
        <v>197816</v>
      </c>
      <c r="C110" s="11">
        <f t="shared" si="44"/>
        <v>130296</v>
      </c>
      <c r="D110" s="11">
        <f t="shared" si="44"/>
        <v>328112</v>
      </c>
      <c r="E110" s="11">
        <f t="shared" si="44"/>
        <v>0</v>
      </c>
      <c r="F110" s="11">
        <f t="shared" si="44"/>
        <v>218558</v>
      </c>
      <c r="G110" s="11">
        <f t="shared" si="44"/>
        <v>180179</v>
      </c>
      <c r="H110" s="11">
        <f t="shared" si="44"/>
        <v>398737</v>
      </c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</row>
    <row r="111" spans="1:43" x14ac:dyDescent="0.25">
      <c r="A111" s="5" t="s">
        <v>86</v>
      </c>
    </row>
    <row r="112" spans="1:43" x14ac:dyDescent="0.25">
      <c r="A112" s="4" t="s">
        <v>20</v>
      </c>
      <c r="B112" s="10">
        <v>145</v>
      </c>
      <c r="C112" s="10">
        <v>4553</v>
      </c>
      <c r="D112" s="10">
        <f>SUM(B112:C112)</f>
        <v>4698</v>
      </c>
      <c r="E112" s="10"/>
      <c r="F112" s="10">
        <v>870</v>
      </c>
      <c r="G112" s="10">
        <v>8655</v>
      </c>
      <c r="H112" s="10">
        <f>SUM(F112:G112)</f>
        <v>9525</v>
      </c>
    </row>
    <row r="113" spans="1:43" s="14" customFormat="1" x14ac:dyDescent="0.25">
      <c r="A113" s="7" t="s">
        <v>18</v>
      </c>
      <c r="B113" s="11">
        <f t="shared" ref="B113:H113" si="45">SUM(B112)</f>
        <v>145</v>
      </c>
      <c r="C113" s="11">
        <f t="shared" si="45"/>
        <v>4553</v>
      </c>
      <c r="D113" s="11">
        <f t="shared" si="45"/>
        <v>4698</v>
      </c>
      <c r="E113" s="11">
        <f t="shared" si="45"/>
        <v>0</v>
      </c>
      <c r="F113" s="11">
        <f t="shared" si="45"/>
        <v>870</v>
      </c>
      <c r="G113" s="11">
        <f t="shared" si="45"/>
        <v>8655</v>
      </c>
      <c r="H113" s="11">
        <f t="shared" si="45"/>
        <v>9525</v>
      </c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</row>
    <row r="114" spans="1:43" x14ac:dyDescent="0.25">
      <c r="A114" s="5" t="s">
        <v>87</v>
      </c>
    </row>
    <row r="115" spans="1:43" x14ac:dyDescent="0.25">
      <c r="A115" s="4" t="s">
        <v>20</v>
      </c>
      <c r="B115" s="10">
        <v>1095</v>
      </c>
      <c r="C115" s="10">
        <v>24335</v>
      </c>
      <c r="D115" s="10">
        <f t="shared" ref="D115:D116" si="46">SUM(B115:C115)</f>
        <v>25430</v>
      </c>
      <c r="E115" s="10"/>
      <c r="F115" s="10">
        <v>1305</v>
      </c>
      <c r="G115" s="10">
        <v>35181</v>
      </c>
      <c r="H115" s="10">
        <f t="shared" ref="H115:H116" si="47">SUM(F115:G115)</f>
        <v>36486</v>
      </c>
    </row>
    <row r="116" spans="1:43" x14ac:dyDescent="0.25">
      <c r="A116" s="4" t="s">
        <v>88</v>
      </c>
      <c r="B116" s="10">
        <v>199</v>
      </c>
      <c r="C116" s="10">
        <v>3016</v>
      </c>
      <c r="D116" s="10">
        <f t="shared" si="46"/>
        <v>3215</v>
      </c>
      <c r="E116" s="10"/>
      <c r="F116" s="10">
        <v>204</v>
      </c>
      <c r="G116" s="10">
        <v>4248</v>
      </c>
      <c r="H116" s="10">
        <f t="shared" si="47"/>
        <v>4452</v>
      </c>
    </row>
    <row r="117" spans="1:43" s="14" customFormat="1" x14ac:dyDescent="0.25">
      <c r="A117" s="7" t="s">
        <v>18</v>
      </c>
      <c r="B117" s="11">
        <f t="shared" ref="B117:H117" si="48">SUM(B115:B116)</f>
        <v>1294</v>
      </c>
      <c r="C117" s="11">
        <f t="shared" si="48"/>
        <v>27351</v>
      </c>
      <c r="D117" s="11">
        <f t="shared" si="48"/>
        <v>28645</v>
      </c>
      <c r="E117" s="11">
        <f t="shared" si="48"/>
        <v>0</v>
      </c>
      <c r="F117" s="11">
        <f t="shared" si="48"/>
        <v>1509</v>
      </c>
      <c r="G117" s="11">
        <f t="shared" si="48"/>
        <v>39429</v>
      </c>
      <c r="H117" s="11">
        <f t="shared" si="48"/>
        <v>40938</v>
      </c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</row>
    <row r="118" spans="1:43" x14ac:dyDescent="0.25">
      <c r="A118" s="5" t="s">
        <v>89</v>
      </c>
    </row>
    <row r="119" spans="1:43" x14ac:dyDescent="0.25">
      <c r="A119" s="4" t="s">
        <v>20</v>
      </c>
      <c r="B119" s="10">
        <v>64262</v>
      </c>
      <c r="C119" s="10">
        <v>74688</v>
      </c>
      <c r="D119" s="10">
        <f t="shared" ref="D119:D120" si="49">SUM(B119:C119)</f>
        <v>138950</v>
      </c>
      <c r="E119" s="10"/>
      <c r="F119" s="10">
        <v>69056</v>
      </c>
      <c r="G119" s="10">
        <v>111197</v>
      </c>
      <c r="H119" s="10">
        <f t="shared" ref="H119:H120" si="50">SUM(F119:G119)</f>
        <v>180253</v>
      </c>
    </row>
    <row r="120" spans="1:43" x14ac:dyDescent="0.25">
      <c r="A120" s="4" t="s">
        <v>90</v>
      </c>
      <c r="B120" s="10">
        <v>303031</v>
      </c>
      <c r="C120" s="10">
        <v>70902</v>
      </c>
      <c r="D120" s="10">
        <f t="shared" si="49"/>
        <v>373933</v>
      </c>
      <c r="E120" s="10"/>
      <c r="F120" s="10">
        <v>327285</v>
      </c>
      <c r="G120" s="10">
        <v>110444</v>
      </c>
      <c r="H120" s="10">
        <f t="shared" si="50"/>
        <v>437729</v>
      </c>
    </row>
    <row r="121" spans="1:43" s="14" customFormat="1" x14ac:dyDescent="0.25">
      <c r="A121" s="7" t="s">
        <v>18</v>
      </c>
      <c r="B121" s="11">
        <f>SUM(B119:B120)</f>
        <v>367293</v>
      </c>
      <c r="C121" s="11">
        <f>SUM(C119:C120)</f>
        <v>145590</v>
      </c>
      <c r="D121" s="11">
        <f>SUM(D119:D120)</f>
        <v>512883</v>
      </c>
      <c r="E121" s="11"/>
      <c r="F121" s="11">
        <f>SUM(F119:F120)</f>
        <v>396341</v>
      </c>
      <c r="G121" s="11">
        <f>SUM(G119:G120)</f>
        <v>221641</v>
      </c>
      <c r="H121" s="11">
        <f>SUM(H119:H120)</f>
        <v>617982</v>
      </c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</row>
    <row r="122" spans="1:43" x14ac:dyDescent="0.25">
      <c r="A122" s="5" t="s">
        <v>91</v>
      </c>
    </row>
    <row r="123" spans="1:43" x14ac:dyDescent="0.25">
      <c r="A123" s="4" t="s">
        <v>20</v>
      </c>
      <c r="B123" s="10">
        <v>3183</v>
      </c>
      <c r="C123" s="10">
        <v>100096</v>
      </c>
      <c r="D123" s="10">
        <f>SUM(B123:C123)</f>
        <v>103279</v>
      </c>
      <c r="E123" s="10"/>
      <c r="F123" s="10">
        <v>6209</v>
      </c>
      <c r="G123" s="10">
        <v>129757</v>
      </c>
      <c r="H123" s="10">
        <f>SUM(F123:G123)</f>
        <v>135966</v>
      </c>
    </row>
    <row r="124" spans="1:43" s="14" customFormat="1" x14ac:dyDescent="0.25">
      <c r="A124" s="7" t="s">
        <v>18</v>
      </c>
      <c r="B124" s="11">
        <f t="shared" ref="B124:H124" si="51">SUM(B123)</f>
        <v>3183</v>
      </c>
      <c r="C124" s="11">
        <f t="shared" si="51"/>
        <v>100096</v>
      </c>
      <c r="D124" s="11">
        <f t="shared" si="51"/>
        <v>103279</v>
      </c>
      <c r="E124" s="11">
        <f t="shared" si="51"/>
        <v>0</v>
      </c>
      <c r="F124" s="11">
        <f t="shared" si="51"/>
        <v>6209</v>
      </c>
      <c r="G124" s="11">
        <f t="shared" si="51"/>
        <v>129757</v>
      </c>
      <c r="H124" s="11">
        <f t="shared" si="51"/>
        <v>135966</v>
      </c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</row>
    <row r="125" spans="1:43" x14ac:dyDescent="0.25">
      <c r="A125" s="5" t="s">
        <v>92</v>
      </c>
    </row>
    <row r="126" spans="1:43" x14ac:dyDescent="0.25">
      <c r="A126" s="4" t="s">
        <v>20</v>
      </c>
      <c r="B126" s="10">
        <v>5823</v>
      </c>
      <c r="C126" s="10">
        <v>48348</v>
      </c>
      <c r="D126" s="10">
        <f t="shared" ref="D126:D129" si="52">SUM(B126:C126)</f>
        <v>54171</v>
      </c>
      <c r="E126" s="10"/>
      <c r="F126" s="10">
        <v>6426</v>
      </c>
      <c r="G126" s="10">
        <v>53375</v>
      </c>
      <c r="H126" s="10">
        <f t="shared" ref="H126:H129" si="53">SUM(F126:G126)</f>
        <v>59801</v>
      </c>
    </row>
    <row r="127" spans="1:43" x14ac:dyDescent="0.25">
      <c r="A127" s="4" t="s">
        <v>93</v>
      </c>
      <c r="B127" s="10">
        <v>477</v>
      </c>
      <c r="C127" s="10">
        <v>1757</v>
      </c>
      <c r="D127" s="10">
        <f t="shared" si="52"/>
        <v>2234</v>
      </c>
      <c r="E127" s="10"/>
      <c r="F127" s="10">
        <v>7437</v>
      </c>
      <c r="G127" s="10">
        <v>8647</v>
      </c>
      <c r="H127" s="10">
        <f t="shared" si="53"/>
        <v>16084</v>
      </c>
    </row>
    <row r="128" spans="1:43" x14ac:dyDescent="0.25">
      <c r="A128" s="4" t="s">
        <v>94</v>
      </c>
      <c r="B128" s="10">
        <v>831</v>
      </c>
      <c r="C128" s="10">
        <v>12007</v>
      </c>
      <c r="D128" s="10">
        <f t="shared" si="52"/>
        <v>12838</v>
      </c>
      <c r="E128" s="10"/>
      <c r="F128" s="10">
        <v>1160</v>
      </c>
      <c r="G128" s="10">
        <v>16586</v>
      </c>
      <c r="H128" s="10">
        <f t="shared" si="53"/>
        <v>17746</v>
      </c>
    </row>
    <row r="129" spans="1:43" x14ac:dyDescent="0.25">
      <c r="A129" s="4" t="s">
        <v>95</v>
      </c>
      <c r="B129" s="10">
        <v>942</v>
      </c>
      <c r="C129" s="10">
        <v>11049</v>
      </c>
      <c r="D129" s="10">
        <f t="shared" si="52"/>
        <v>11991</v>
      </c>
      <c r="E129" s="10"/>
      <c r="F129" s="10">
        <v>968</v>
      </c>
      <c r="G129" s="10">
        <v>14812</v>
      </c>
      <c r="H129" s="10">
        <f t="shared" si="53"/>
        <v>15780</v>
      </c>
    </row>
    <row r="130" spans="1:43" s="14" customFormat="1" x14ac:dyDescent="0.25">
      <c r="A130" s="7" t="s">
        <v>18</v>
      </c>
      <c r="B130" s="11">
        <f t="shared" ref="B130:H130" si="54">SUM(B126:B129)</f>
        <v>8073</v>
      </c>
      <c r="C130" s="11">
        <f t="shared" si="54"/>
        <v>73161</v>
      </c>
      <c r="D130" s="11">
        <f t="shared" si="54"/>
        <v>81234</v>
      </c>
      <c r="E130" s="11">
        <f t="shared" si="54"/>
        <v>0</v>
      </c>
      <c r="F130" s="11">
        <f t="shared" si="54"/>
        <v>15991</v>
      </c>
      <c r="G130" s="11">
        <f t="shared" si="54"/>
        <v>93420</v>
      </c>
      <c r="H130" s="11">
        <f t="shared" si="54"/>
        <v>109411</v>
      </c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</row>
    <row r="131" spans="1:43" x14ac:dyDescent="0.25">
      <c r="A131" s="5" t="s">
        <v>96</v>
      </c>
    </row>
    <row r="132" spans="1:43" x14ac:dyDescent="0.25">
      <c r="A132" s="4" t="s">
        <v>20</v>
      </c>
      <c r="B132" s="10">
        <v>37</v>
      </c>
      <c r="C132" s="10">
        <v>10538</v>
      </c>
      <c r="D132" s="10">
        <f t="shared" ref="D132:D133" si="55">SUM(B132:C132)</f>
        <v>10575</v>
      </c>
      <c r="E132" s="10"/>
      <c r="F132" s="10">
        <v>46</v>
      </c>
      <c r="G132" s="10">
        <v>13605</v>
      </c>
      <c r="H132" s="10">
        <f t="shared" ref="H132:H133" si="56">SUM(F132:G132)</f>
        <v>13651</v>
      </c>
    </row>
    <row r="133" spans="1:43" x14ac:dyDescent="0.25">
      <c r="A133" s="4" t="s">
        <v>97</v>
      </c>
      <c r="B133" s="10">
        <v>71</v>
      </c>
      <c r="C133" s="10">
        <v>2034</v>
      </c>
      <c r="D133" s="10">
        <f t="shared" si="55"/>
        <v>2105</v>
      </c>
      <c r="E133" s="10"/>
      <c r="F133" s="10">
        <v>208</v>
      </c>
      <c r="G133" s="10">
        <v>6909</v>
      </c>
      <c r="H133" s="10">
        <f t="shared" si="56"/>
        <v>7117</v>
      </c>
    </row>
    <row r="134" spans="1:43" s="14" customFormat="1" x14ac:dyDescent="0.25">
      <c r="A134" s="7" t="s">
        <v>18</v>
      </c>
      <c r="B134" s="11">
        <f t="shared" ref="B134:H134" si="57">SUM(B132:B133)</f>
        <v>108</v>
      </c>
      <c r="C134" s="11">
        <f t="shared" si="57"/>
        <v>12572</v>
      </c>
      <c r="D134" s="11">
        <f t="shared" si="57"/>
        <v>12680</v>
      </c>
      <c r="E134" s="11">
        <f t="shared" si="57"/>
        <v>0</v>
      </c>
      <c r="F134" s="11">
        <f t="shared" si="57"/>
        <v>254</v>
      </c>
      <c r="G134" s="11">
        <f t="shared" si="57"/>
        <v>20514</v>
      </c>
      <c r="H134" s="11">
        <f t="shared" si="57"/>
        <v>20768</v>
      </c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</row>
    <row r="135" spans="1:43" x14ac:dyDescent="0.25">
      <c r="A135" s="5" t="s">
        <v>98</v>
      </c>
    </row>
    <row r="136" spans="1:43" x14ac:dyDescent="0.25">
      <c r="A136" s="4" t="s">
        <v>20</v>
      </c>
      <c r="B136" s="10">
        <v>148</v>
      </c>
      <c r="C136" s="10">
        <v>10092</v>
      </c>
      <c r="D136" s="10">
        <f>SUM(B136:C136)</f>
        <v>10240</v>
      </c>
      <c r="E136" s="10"/>
      <c r="F136" s="10">
        <v>431</v>
      </c>
      <c r="G136" s="10">
        <v>16867</v>
      </c>
      <c r="H136" s="10">
        <f>SUM(F136:G136)</f>
        <v>17298</v>
      </c>
    </row>
    <row r="137" spans="1:43" s="14" customFormat="1" x14ac:dyDescent="0.25">
      <c r="A137" s="7" t="s">
        <v>18</v>
      </c>
      <c r="B137" s="11">
        <f t="shared" ref="B137:H137" si="58">SUM(B136)</f>
        <v>148</v>
      </c>
      <c r="C137" s="11">
        <f t="shared" si="58"/>
        <v>10092</v>
      </c>
      <c r="D137" s="11">
        <f t="shared" si="58"/>
        <v>10240</v>
      </c>
      <c r="E137" s="11">
        <f t="shared" si="58"/>
        <v>0</v>
      </c>
      <c r="F137" s="11">
        <f t="shared" si="58"/>
        <v>431</v>
      </c>
      <c r="G137" s="11">
        <f t="shared" si="58"/>
        <v>16867</v>
      </c>
      <c r="H137" s="11">
        <f t="shared" si="58"/>
        <v>17298</v>
      </c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</row>
    <row r="138" spans="1:43" x14ac:dyDescent="0.25">
      <c r="A138" s="5" t="s">
        <v>99</v>
      </c>
    </row>
    <row r="139" spans="1:43" x14ac:dyDescent="0.25">
      <c r="A139" s="4" t="s">
        <v>20</v>
      </c>
      <c r="B139" s="10">
        <v>4928</v>
      </c>
      <c r="C139" s="10">
        <v>59399</v>
      </c>
      <c r="D139" s="10">
        <f t="shared" ref="D139:D140" si="59">SUM(B139:C139)</f>
        <v>64327</v>
      </c>
      <c r="E139" s="10"/>
      <c r="F139" s="10">
        <v>11447</v>
      </c>
      <c r="G139" s="10">
        <v>103740</v>
      </c>
      <c r="H139" s="10">
        <f t="shared" ref="H139:H140" si="60">SUM(F139:G139)</f>
        <v>115187</v>
      </c>
    </row>
    <row r="140" spans="1:43" x14ac:dyDescent="0.25">
      <c r="A140" s="4" t="s">
        <v>100</v>
      </c>
      <c r="B140" s="10">
        <v>1086</v>
      </c>
      <c r="C140" s="10">
        <v>11900</v>
      </c>
      <c r="D140" s="10">
        <f t="shared" si="59"/>
        <v>12986</v>
      </c>
      <c r="E140" s="10"/>
      <c r="F140" s="10">
        <v>2445</v>
      </c>
      <c r="G140" s="10">
        <v>21914</v>
      </c>
      <c r="H140" s="10">
        <f t="shared" si="60"/>
        <v>24359</v>
      </c>
    </row>
    <row r="141" spans="1:43" s="14" customFormat="1" x14ac:dyDescent="0.25">
      <c r="A141" s="7" t="s">
        <v>18</v>
      </c>
      <c r="B141" s="11">
        <f t="shared" ref="B141:H141" si="61">SUM(B139:B140)</f>
        <v>6014</v>
      </c>
      <c r="C141" s="11">
        <f t="shared" si="61"/>
        <v>71299</v>
      </c>
      <c r="D141" s="11">
        <f t="shared" si="61"/>
        <v>77313</v>
      </c>
      <c r="E141" s="11">
        <f t="shared" si="61"/>
        <v>0</v>
      </c>
      <c r="F141" s="11">
        <f t="shared" si="61"/>
        <v>13892</v>
      </c>
      <c r="G141" s="11">
        <f t="shared" si="61"/>
        <v>125654</v>
      </c>
      <c r="H141" s="11">
        <f t="shared" si="61"/>
        <v>139546</v>
      </c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</row>
    <row r="142" spans="1:43" x14ac:dyDescent="0.25">
      <c r="A142" s="5" t="s">
        <v>101</v>
      </c>
    </row>
    <row r="143" spans="1:43" x14ac:dyDescent="0.25">
      <c r="A143" s="4" t="s">
        <v>20</v>
      </c>
      <c r="B143" s="10">
        <v>2330</v>
      </c>
      <c r="C143" s="10">
        <v>54012</v>
      </c>
      <c r="D143" s="10">
        <f t="shared" ref="D143:D145" si="62">SUM(B143:C143)</f>
        <v>56342</v>
      </c>
      <c r="E143" s="10"/>
      <c r="F143" s="10">
        <v>10514</v>
      </c>
      <c r="G143" s="10">
        <v>84282</v>
      </c>
      <c r="H143" s="10">
        <f t="shared" ref="H143:H145" si="63">SUM(F143:G143)</f>
        <v>94796</v>
      </c>
    </row>
    <row r="144" spans="1:43" x14ac:dyDescent="0.25">
      <c r="A144" s="8" t="s">
        <v>265</v>
      </c>
      <c r="B144" s="10">
        <v>91</v>
      </c>
      <c r="C144" s="10">
        <v>2526</v>
      </c>
      <c r="D144" s="10">
        <f t="shared" si="62"/>
        <v>2617</v>
      </c>
      <c r="E144" s="10"/>
      <c r="F144" s="10">
        <v>442</v>
      </c>
      <c r="G144" s="10">
        <v>4073</v>
      </c>
      <c r="H144" s="10">
        <f t="shared" si="63"/>
        <v>4515</v>
      </c>
    </row>
    <row r="145" spans="1:43" x14ac:dyDescent="0.25">
      <c r="A145" s="4" t="s">
        <v>102</v>
      </c>
      <c r="B145" s="10">
        <v>1</v>
      </c>
      <c r="C145" s="10">
        <v>6020</v>
      </c>
      <c r="D145" s="10">
        <f t="shared" si="62"/>
        <v>6021</v>
      </c>
      <c r="E145" s="10"/>
      <c r="F145" s="10">
        <v>2</v>
      </c>
      <c r="G145" s="10">
        <v>8614</v>
      </c>
      <c r="H145" s="10">
        <f t="shared" si="63"/>
        <v>8616</v>
      </c>
    </row>
    <row r="146" spans="1:43" s="14" customFormat="1" x14ac:dyDescent="0.25">
      <c r="A146" s="7" t="s">
        <v>18</v>
      </c>
      <c r="B146" s="11">
        <f t="shared" ref="B146:H146" si="64">SUM(B143:B145)</f>
        <v>2422</v>
      </c>
      <c r="C146" s="11">
        <f t="shared" si="64"/>
        <v>62558</v>
      </c>
      <c r="D146" s="11">
        <f t="shared" si="64"/>
        <v>64980</v>
      </c>
      <c r="E146" s="11">
        <f t="shared" si="64"/>
        <v>0</v>
      </c>
      <c r="F146" s="11">
        <f t="shared" si="64"/>
        <v>10958</v>
      </c>
      <c r="G146" s="11">
        <f t="shared" si="64"/>
        <v>96969</v>
      </c>
      <c r="H146" s="11">
        <f t="shared" si="64"/>
        <v>107927</v>
      </c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</row>
    <row r="147" spans="1:43" x14ac:dyDescent="0.25">
      <c r="A147" s="5" t="s">
        <v>103</v>
      </c>
      <c r="B147" s="10"/>
      <c r="C147" s="10"/>
      <c r="D147" s="10"/>
      <c r="E147" s="10"/>
      <c r="F147" s="10"/>
      <c r="G147" s="10"/>
      <c r="H147" s="10"/>
    </row>
    <row r="148" spans="1:43" x14ac:dyDescent="0.25">
      <c r="A148" s="4" t="s">
        <v>104</v>
      </c>
      <c r="B148" s="10">
        <v>5538</v>
      </c>
      <c r="C148" s="10">
        <v>51827</v>
      </c>
      <c r="D148" s="10">
        <f>SUM(B148:C148)</f>
        <v>57365</v>
      </c>
      <c r="E148" s="10"/>
      <c r="F148" s="10">
        <v>12470</v>
      </c>
      <c r="G148" s="10">
        <v>81367</v>
      </c>
      <c r="H148" s="10">
        <f>SUM(F148:G148)</f>
        <v>93837</v>
      </c>
    </row>
    <row r="149" spans="1:43" s="14" customFormat="1" x14ac:dyDescent="0.25">
      <c r="A149" s="7" t="s">
        <v>18</v>
      </c>
      <c r="B149" s="11">
        <f t="shared" ref="B149:H149" si="65">SUM(B148)</f>
        <v>5538</v>
      </c>
      <c r="C149" s="11">
        <f t="shared" si="65"/>
        <v>51827</v>
      </c>
      <c r="D149" s="11">
        <f t="shared" si="65"/>
        <v>57365</v>
      </c>
      <c r="E149" s="11">
        <f t="shared" si="65"/>
        <v>0</v>
      </c>
      <c r="F149" s="11">
        <f t="shared" si="65"/>
        <v>12470</v>
      </c>
      <c r="G149" s="11">
        <f t="shared" si="65"/>
        <v>81367</v>
      </c>
      <c r="H149" s="11">
        <f t="shared" si="65"/>
        <v>93837</v>
      </c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</row>
    <row r="150" spans="1:43" x14ac:dyDescent="0.25">
      <c r="A150" s="5" t="s">
        <v>105</v>
      </c>
      <c r="B150" s="10"/>
      <c r="C150" s="10"/>
      <c r="D150" s="10"/>
      <c r="E150" s="10"/>
      <c r="F150" s="10"/>
      <c r="G150" s="10"/>
      <c r="H150" s="10"/>
    </row>
    <row r="151" spans="1:43" x14ac:dyDescent="0.25">
      <c r="A151" s="4" t="s">
        <v>20</v>
      </c>
      <c r="B151" s="10">
        <v>1015</v>
      </c>
      <c r="C151" s="10">
        <v>27793</v>
      </c>
      <c r="D151" s="10">
        <f t="shared" ref="D151:D153" si="66">SUM(B151:C151)</f>
        <v>28808</v>
      </c>
      <c r="E151" s="10"/>
      <c r="F151" s="10">
        <v>1803</v>
      </c>
      <c r="G151" s="10">
        <v>38047</v>
      </c>
      <c r="H151" s="10">
        <f t="shared" ref="H151:H153" si="67">SUM(F151:G151)</f>
        <v>39850</v>
      </c>
    </row>
    <row r="152" spans="1:43" x14ac:dyDescent="0.25">
      <c r="A152" s="4" t="s">
        <v>106</v>
      </c>
      <c r="B152" s="10">
        <v>203</v>
      </c>
      <c r="C152" s="10">
        <v>6409</v>
      </c>
      <c r="D152" s="10">
        <f t="shared" si="66"/>
        <v>6612</v>
      </c>
      <c r="E152" s="10"/>
      <c r="F152" s="10">
        <v>353</v>
      </c>
      <c r="G152" s="10">
        <v>8955</v>
      </c>
      <c r="H152" s="10">
        <f t="shared" si="67"/>
        <v>9308</v>
      </c>
    </row>
    <row r="153" spans="1:43" x14ac:dyDescent="0.25">
      <c r="A153" s="4" t="s">
        <v>107</v>
      </c>
      <c r="B153" s="10">
        <v>615</v>
      </c>
      <c r="C153" s="10">
        <v>19407</v>
      </c>
      <c r="D153" s="10">
        <f t="shared" si="66"/>
        <v>20022</v>
      </c>
      <c r="E153" s="10"/>
      <c r="F153" s="10">
        <v>1070</v>
      </c>
      <c r="G153" s="10">
        <v>27115</v>
      </c>
      <c r="H153" s="10">
        <f t="shared" si="67"/>
        <v>28185</v>
      </c>
    </row>
    <row r="154" spans="1:43" s="14" customFormat="1" x14ac:dyDescent="0.25">
      <c r="A154" s="7" t="s">
        <v>18</v>
      </c>
      <c r="B154" s="11">
        <f t="shared" ref="B154:H154" si="68">SUM(B151:B153)</f>
        <v>1833</v>
      </c>
      <c r="C154" s="11">
        <f t="shared" si="68"/>
        <v>53609</v>
      </c>
      <c r="D154" s="11">
        <f t="shared" si="68"/>
        <v>55442</v>
      </c>
      <c r="E154" s="11">
        <f t="shared" si="68"/>
        <v>0</v>
      </c>
      <c r="F154" s="11">
        <f t="shared" si="68"/>
        <v>3226</v>
      </c>
      <c r="G154" s="11">
        <f t="shared" si="68"/>
        <v>74117</v>
      </c>
      <c r="H154" s="11">
        <f t="shared" si="68"/>
        <v>77343</v>
      </c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</row>
    <row r="155" spans="1:43" x14ac:dyDescent="0.25">
      <c r="A155" s="5" t="s">
        <v>108</v>
      </c>
      <c r="B155" s="10"/>
      <c r="C155" s="10"/>
      <c r="D155" s="10"/>
      <c r="E155" s="10"/>
      <c r="F155" s="10"/>
      <c r="G155" s="10"/>
      <c r="H155" s="10"/>
    </row>
    <row r="156" spans="1:43" x14ac:dyDescent="0.25">
      <c r="A156" s="4" t="s">
        <v>20</v>
      </c>
      <c r="B156" s="10">
        <v>39</v>
      </c>
      <c r="C156" s="10">
        <v>3464</v>
      </c>
      <c r="D156" s="10">
        <f>SUM(B156:C156)</f>
        <v>3503</v>
      </c>
      <c r="E156" s="10"/>
      <c r="F156" s="10">
        <v>40</v>
      </c>
      <c r="G156" s="10">
        <v>6416</v>
      </c>
      <c r="H156" s="10">
        <f>SUM(F156:G156)</f>
        <v>6456</v>
      </c>
    </row>
    <row r="157" spans="1:43" s="14" customFormat="1" x14ac:dyDescent="0.25">
      <c r="A157" s="7" t="s">
        <v>18</v>
      </c>
      <c r="B157" s="11">
        <f t="shared" ref="B157:H157" si="69">SUM(B156)</f>
        <v>39</v>
      </c>
      <c r="C157" s="11">
        <f t="shared" si="69"/>
        <v>3464</v>
      </c>
      <c r="D157" s="11">
        <f t="shared" si="69"/>
        <v>3503</v>
      </c>
      <c r="E157" s="11">
        <f t="shared" si="69"/>
        <v>0</v>
      </c>
      <c r="F157" s="11">
        <f t="shared" si="69"/>
        <v>40</v>
      </c>
      <c r="G157" s="11">
        <f t="shared" si="69"/>
        <v>6416</v>
      </c>
      <c r="H157" s="11">
        <f t="shared" si="69"/>
        <v>6456</v>
      </c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</row>
    <row r="158" spans="1:43" x14ac:dyDescent="0.25">
      <c r="A158" s="5" t="s">
        <v>109</v>
      </c>
      <c r="B158" s="10"/>
      <c r="C158" s="10"/>
      <c r="D158" s="10"/>
      <c r="E158" s="10"/>
      <c r="F158" s="10"/>
      <c r="G158" s="10"/>
      <c r="H158" s="10"/>
    </row>
    <row r="159" spans="1:43" x14ac:dyDescent="0.25">
      <c r="A159" s="4" t="s">
        <v>20</v>
      </c>
      <c r="B159" s="10">
        <v>41</v>
      </c>
      <c r="C159" s="10">
        <v>6934</v>
      </c>
      <c r="D159" s="10">
        <f>SUM(B159:C159)</f>
        <v>6975</v>
      </c>
      <c r="E159" s="10"/>
      <c r="F159" s="10">
        <v>93</v>
      </c>
      <c r="G159" s="10">
        <v>11645</v>
      </c>
      <c r="H159" s="10">
        <f>SUM(F159:G159)</f>
        <v>11738</v>
      </c>
    </row>
    <row r="160" spans="1:43" s="14" customFormat="1" x14ac:dyDescent="0.25">
      <c r="A160" s="7" t="s">
        <v>18</v>
      </c>
      <c r="B160" s="11">
        <f t="shared" ref="B160:H160" si="70">SUM(B159)</f>
        <v>41</v>
      </c>
      <c r="C160" s="11">
        <f t="shared" si="70"/>
        <v>6934</v>
      </c>
      <c r="D160" s="11">
        <f t="shared" si="70"/>
        <v>6975</v>
      </c>
      <c r="E160" s="11">
        <f t="shared" si="70"/>
        <v>0</v>
      </c>
      <c r="F160" s="11">
        <f t="shared" si="70"/>
        <v>93</v>
      </c>
      <c r="G160" s="11">
        <f t="shared" si="70"/>
        <v>11645</v>
      </c>
      <c r="H160" s="11">
        <f t="shared" si="70"/>
        <v>11738</v>
      </c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</row>
    <row r="161" spans="1:43" x14ac:dyDescent="0.25">
      <c r="A161" s="5" t="s">
        <v>110</v>
      </c>
      <c r="B161" s="10"/>
      <c r="C161" s="10"/>
      <c r="D161" s="10"/>
      <c r="E161" s="10"/>
      <c r="F161" s="10"/>
      <c r="G161" s="10"/>
      <c r="H161" s="10"/>
    </row>
    <row r="162" spans="1:43" x14ac:dyDescent="0.25">
      <c r="A162" s="4" t="s">
        <v>111</v>
      </c>
      <c r="B162" s="10">
        <v>6976</v>
      </c>
      <c r="C162" s="10">
        <v>14264</v>
      </c>
      <c r="D162" s="10">
        <f t="shared" ref="D162:D164" si="71">SUM(B162:C162)</f>
        <v>21240</v>
      </c>
      <c r="E162" s="10"/>
      <c r="F162" s="10">
        <v>10299</v>
      </c>
      <c r="G162" s="10">
        <v>21557</v>
      </c>
      <c r="H162" s="10">
        <f t="shared" ref="H162:H164" si="72">SUM(F162:G162)</f>
        <v>31856</v>
      </c>
    </row>
    <row r="163" spans="1:43" x14ac:dyDescent="0.25">
      <c r="A163" s="4" t="s">
        <v>112</v>
      </c>
      <c r="B163" s="10">
        <v>78</v>
      </c>
      <c r="C163" s="10">
        <v>1873</v>
      </c>
      <c r="D163" s="10">
        <f t="shared" si="71"/>
        <v>1951</v>
      </c>
      <c r="E163" s="10"/>
      <c r="F163" s="10">
        <v>144</v>
      </c>
      <c r="G163" s="10">
        <v>2732</v>
      </c>
      <c r="H163" s="10">
        <f t="shared" si="72"/>
        <v>2876</v>
      </c>
    </row>
    <row r="164" spans="1:43" x14ac:dyDescent="0.25">
      <c r="A164" s="4" t="s">
        <v>113</v>
      </c>
      <c r="B164" s="10">
        <v>8287</v>
      </c>
      <c r="C164" s="10">
        <v>37743</v>
      </c>
      <c r="D164" s="10">
        <f t="shared" si="71"/>
        <v>46030</v>
      </c>
      <c r="E164" s="10"/>
      <c r="F164" s="10">
        <v>14937</v>
      </c>
      <c r="G164" s="10">
        <v>54975</v>
      </c>
      <c r="H164" s="10">
        <f t="shared" si="72"/>
        <v>69912</v>
      </c>
    </row>
    <row r="165" spans="1:43" s="14" customFormat="1" x14ac:dyDescent="0.25">
      <c r="A165" s="7" t="s">
        <v>18</v>
      </c>
      <c r="B165" s="11">
        <f t="shared" ref="B165:H165" si="73">SUM(B162:B164)</f>
        <v>15341</v>
      </c>
      <c r="C165" s="11">
        <f t="shared" si="73"/>
        <v>53880</v>
      </c>
      <c r="D165" s="11">
        <f t="shared" si="73"/>
        <v>69221</v>
      </c>
      <c r="E165" s="11">
        <f t="shared" si="73"/>
        <v>0</v>
      </c>
      <c r="F165" s="11">
        <f t="shared" si="73"/>
        <v>25380</v>
      </c>
      <c r="G165" s="11">
        <f t="shared" si="73"/>
        <v>79264</v>
      </c>
      <c r="H165" s="11">
        <f t="shared" si="73"/>
        <v>104644</v>
      </c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</row>
    <row r="166" spans="1:43" x14ac:dyDescent="0.25">
      <c r="A166" s="5" t="s">
        <v>114</v>
      </c>
      <c r="B166" s="10"/>
      <c r="C166" s="10"/>
      <c r="D166" s="10"/>
      <c r="E166" s="10"/>
      <c r="F166" s="10"/>
      <c r="G166" s="10"/>
      <c r="H166" s="10"/>
    </row>
    <row r="167" spans="1:43" x14ac:dyDescent="0.25">
      <c r="A167" s="4" t="s">
        <v>20</v>
      </c>
      <c r="B167" s="10">
        <v>1202</v>
      </c>
      <c r="C167" s="10">
        <v>36165</v>
      </c>
      <c r="D167" s="10">
        <f t="shared" ref="D167:D169" si="74">SUM(B167:C167)</f>
        <v>37367</v>
      </c>
      <c r="E167" s="10"/>
      <c r="F167" s="10">
        <v>1970</v>
      </c>
      <c r="G167" s="10">
        <v>55378</v>
      </c>
      <c r="H167" s="10">
        <f t="shared" ref="H167:H169" si="75">SUM(F167:G167)</f>
        <v>57348</v>
      </c>
    </row>
    <row r="168" spans="1:43" x14ac:dyDescent="0.25">
      <c r="A168" s="4" t="s">
        <v>115</v>
      </c>
      <c r="B168" s="10">
        <v>6310</v>
      </c>
      <c r="C168" s="10">
        <v>6795</v>
      </c>
      <c r="D168" s="10">
        <f t="shared" si="74"/>
        <v>13105</v>
      </c>
      <c r="E168" s="10"/>
      <c r="F168" s="10">
        <v>6785</v>
      </c>
      <c r="G168" s="10">
        <v>14048</v>
      </c>
      <c r="H168" s="10">
        <f t="shared" si="75"/>
        <v>20833</v>
      </c>
    </row>
    <row r="169" spans="1:43" x14ac:dyDescent="0.25">
      <c r="A169" s="4" t="s">
        <v>116</v>
      </c>
      <c r="B169" s="10">
        <v>1756</v>
      </c>
      <c r="C169" s="10">
        <v>10046</v>
      </c>
      <c r="D169" s="10">
        <f t="shared" si="74"/>
        <v>11802</v>
      </c>
      <c r="E169" s="10"/>
      <c r="F169" s="10">
        <v>2754</v>
      </c>
      <c r="G169" s="10">
        <v>19794</v>
      </c>
      <c r="H169" s="10">
        <f t="shared" si="75"/>
        <v>22548</v>
      </c>
    </row>
    <row r="170" spans="1:43" s="14" customFormat="1" x14ac:dyDescent="0.25">
      <c r="A170" s="7" t="s">
        <v>18</v>
      </c>
      <c r="B170" s="11">
        <f t="shared" ref="B170:D170" si="76">SUM(B167:B169)</f>
        <v>9268</v>
      </c>
      <c r="C170" s="11">
        <f t="shared" si="76"/>
        <v>53006</v>
      </c>
      <c r="D170" s="11">
        <f t="shared" si="76"/>
        <v>62274</v>
      </c>
      <c r="E170" s="11"/>
      <c r="F170" s="11">
        <f t="shared" ref="F170:H170" si="77">SUM(F167:F169)</f>
        <v>11509</v>
      </c>
      <c r="G170" s="11">
        <f t="shared" si="77"/>
        <v>89220</v>
      </c>
      <c r="H170" s="11">
        <f t="shared" si="77"/>
        <v>100729</v>
      </c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</row>
    <row r="171" spans="1:43" x14ac:dyDescent="0.25">
      <c r="A171" s="5" t="s">
        <v>117</v>
      </c>
      <c r="B171" s="10"/>
      <c r="C171" s="10"/>
      <c r="D171" s="10"/>
      <c r="E171" s="10"/>
      <c r="F171" s="10"/>
      <c r="G171" s="10"/>
      <c r="H171" s="10"/>
    </row>
    <row r="172" spans="1:43" x14ac:dyDescent="0.25">
      <c r="A172" s="4" t="s">
        <v>118</v>
      </c>
      <c r="B172" s="10">
        <v>26917</v>
      </c>
      <c r="C172" s="10">
        <v>145084</v>
      </c>
      <c r="D172" s="10">
        <f t="shared" ref="D172:D177" si="78">SUM(B172:C172)</f>
        <v>172001</v>
      </c>
      <c r="E172" s="10"/>
      <c r="F172" s="10">
        <v>64117</v>
      </c>
      <c r="G172" s="10">
        <v>233020</v>
      </c>
      <c r="H172" s="10">
        <f t="shared" ref="H172:H177" si="79">SUM(F172:G172)</f>
        <v>297137</v>
      </c>
    </row>
    <row r="173" spans="1:43" x14ac:dyDescent="0.25">
      <c r="A173" s="4" t="s">
        <v>119</v>
      </c>
      <c r="B173" s="10">
        <v>2418</v>
      </c>
      <c r="C173" s="10">
        <v>6846</v>
      </c>
      <c r="D173" s="10">
        <f t="shared" si="78"/>
        <v>9264</v>
      </c>
      <c r="E173" s="10"/>
      <c r="F173" s="10">
        <v>5254</v>
      </c>
      <c r="G173" s="10">
        <v>16842</v>
      </c>
      <c r="H173" s="10">
        <f t="shared" si="79"/>
        <v>22096</v>
      </c>
    </row>
    <row r="174" spans="1:43" x14ac:dyDescent="0.25">
      <c r="A174" s="4" t="s">
        <v>120</v>
      </c>
      <c r="B174" s="10">
        <v>586</v>
      </c>
      <c r="C174" s="10">
        <v>2720</v>
      </c>
      <c r="D174" s="10">
        <f t="shared" si="78"/>
        <v>3306</v>
      </c>
      <c r="E174" s="10"/>
      <c r="F174" s="10">
        <v>1722</v>
      </c>
      <c r="G174" s="10">
        <v>5037</v>
      </c>
      <c r="H174" s="10">
        <f t="shared" si="79"/>
        <v>6759</v>
      </c>
    </row>
    <row r="175" spans="1:43" x14ac:dyDescent="0.25">
      <c r="A175" s="4" t="s">
        <v>121</v>
      </c>
      <c r="B175" s="10">
        <v>3679</v>
      </c>
      <c r="C175" s="10">
        <v>28624</v>
      </c>
      <c r="D175" s="10">
        <f t="shared" si="78"/>
        <v>32303</v>
      </c>
      <c r="E175" s="10"/>
      <c r="F175" s="10">
        <v>9514</v>
      </c>
      <c r="G175" s="10">
        <v>42498</v>
      </c>
      <c r="H175" s="10">
        <f t="shared" si="79"/>
        <v>52012</v>
      </c>
    </row>
    <row r="176" spans="1:43" x14ac:dyDescent="0.25">
      <c r="A176" s="4" t="s">
        <v>122</v>
      </c>
      <c r="B176" s="10">
        <v>21225</v>
      </c>
      <c r="C176" s="10">
        <v>59612</v>
      </c>
      <c r="D176" s="10">
        <f t="shared" si="78"/>
        <v>80837</v>
      </c>
      <c r="E176" s="10"/>
      <c r="F176" s="10">
        <v>78799</v>
      </c>
      <c r="G176" s="10">
        <v>163046</v>
      </c>
      <c r="H176" s="10">
        <f t="shared" si="79"/>
        <v>241845</v>
      </c>
    </row>
    <row r="177" spans="1:43" x14ac:dyDescent="0.25">
      <c r="A177" s="4" t="s">
        <v>123</v>
      </c>
      <c r="B177" s="10">
        <v>291</v>
      </c>
      <c r="C177" s="10">
        <v>1343</v>
      </c>
      <c r="D177" s="10">
        <f t="shared" si="78"/>
        <v>1634</v>
      </c>
      <c r="E177" s="10"/>
      <c r="F177" s="10">
        <v>839</v>
      </c>
      <c r="G177" s="10">
        <v>2513</v>
      </c>
      <c r="H177" s="10">
        <f t="shared" si="79"/>
        <v>3352</v>
      </c>
    </row>
    <row r="178" spans="1:43" s="14" customFormat="1" x14ac:dyDescent="0.25">
      <c r="A178" s="7" t="s">
        <v>18</v>
      </c>
      <c r="B178" s="11">
        <f t="shared" ref="B178:D178" si="80">SUM(B172:B177)</f>
        <v>55116</v>
      </c>
      <c r="C178" s="11">
        <f t="shared" si="80"/>
        <v>244229</v>
      </c>
      <c r="D178" s="11">
        <f t="shared" si="80"/>
        <v>299345</v>
      </c>
      <c r="E178" s="11"/>
      <c r="F178" s="11">
        <f t="shared" ref="F178:H178" si="81">SUM(F172:F177)</f>
        <v>160245</v>
      </c>
      <c r="G178" s="11">
        <f t="shared" si="81"/>
        <v>462956</v>
      </c>
      <c r="H178" s="11">
        <f t="shared" si="81"/>
        <v>623201</v>
      </c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</row>
    <row r="179" spans="1:43" x14ac:dyDescent="0.25">
      <c r="A179" s="5" t="s">
        <v>124</v>
      </c>
      <c r="B179" s="10"/>
      <c r="C179" s="10"/>
      <c r="D179" s="10"/>
      <c r="E179" s="10"/>
      <c r="F179" s="10"/>
      <c r="G179" s="10"/>
      <c r="H179" s="10"/>
    </row>
    <row r="180" spans="1:43" x14ac:dyDescent="0.25">
      <c r="A180" s="4" t="s">
        <v>125</v>
      </c>
      <c r="B180" s="10">
        <v>6359</v>
      </c>
      <c r="C180" s="10">
        <v>9898</v>
      </c>
      <c r="D180" s="10">
        <f t="shared" ref="D180:D197" si="82">SUM(B180:C180)</f>
        <v>16257</v>
      </c>
      <c r="E180" s="10"/>
      <c r="F180" s="10">
        <v>14566</v>
      </c>
      <c r="G180" s="10">
        <v>18483</v>
      </c>
      <c r="H180" s="10">
        <f t="shared" ref="H180:H197" si="83">SUM(F180:G180)</f>
        <v>33049</v>
      </c>
    </row>
    <row r="181" spans="1:43" x14ac:dyDescent="0.25">
      <c r="A181" s="4" t="s">
        <v>126</v>
      </c>
      <c r="B181" s="10">
        <v>163473</v>
      </c>
      <c r="C181" s="10">
        <v>108000</v>
      </c>
      <c r="D181" s="10">
        <f t="shared" si="82"/>
        <v>271473</v>
      </c>
      <c r="E181" s="10"/>
      <c r="F181" s="10">
        <v>394770</v>
      </c>
      <c r="G181" s="10">
        <v>193818</v>
      </c>
      <c r="H181" s="10">
        <f t="shared" si="83"/>
        <v>588588</v>
      </c>
    </row>
    <row r="182" spans="1:43" x14ac:dyDescent="0.25">
      <c r="A182" s="4" t="s">
        <v>127</v>
      </c>
      <c r="B182" s="10">
        <v>272125</v>
      </c>
      <c r="C182" s="10">
        <v>195137</v>
      </c>
      <c r="D182" s="10">
        <f t="shared" si="82"/>
        <v>467262</v>
      </c>
      <c r="E182" s="10"/>
      <c r="F182" s="10">
        <v>564803</v>
      </c>
      <c r="G182" s="10">
        <v>321240</v>
      </c>
      <c r="H182" s="10">
        <f t="shared" si="83"/>
        <v>886043</v>
      </c>
    </row>
    <row r="183" spans="1:43" x14ac:dyDescent="0.25">
      <c r="A183" s="4" t="s">
        <v>128</v>
      </c>
      <c r="B183" s="10">
        <v>2889</v>
      </c>
      <c r="C183" s="10">
        <v>2789</v>
      </c>
      <c r="D183" s="10">
        <f t="shared" si="82"/>
        <v>5678</v>
      </c>
      <c r="E183" s="10"/>
      <c r="F183" s="10">
        <v>6710</v>
      </c>
      <c r="G183" s="10">
        <v>4803</v>
      </c>
      <c r="H183" s="10">
        <f t="shared" si="83"/>
        <v>11513</v>
      </c>
    </row>
    <row r="184" spans="1:43" x14ac:dyDescent="0.25">
      <c r="A184" s="4" t="s">
        <v>129</v>
      </c>
      <c r="B184" s="10">
        <v>490425</v>
      </c>
      <c r="C184" s="10">
        <v>182316</v>
      </c>
      <c r="D184" s="10">
        <f t="shared" si="82"/>
        <v>672741</v>
      </c>
      <c r="E184" s="10"/>
      <c r="F184" s="10">
        <v>1055931</v>
      </c>
      <c r="G184" s="10">
        <v>338701</v>
      </c>
      <c r="H184" s="10">
        <f t="shared" si="83"/>
        <v>1394632</v>
      </c>
    </row>
    <row r="185" spans="1:43" x14ac:dyDescent="0.25">
      <c r="A185" s="4" t="s">
        <v>130</v>
      </c>
      <c r="B185" s="10">
        <v>622847</v>
      </c>
      <c r="C185" s="10">
        <v>188436</v>
      </c>
      <c r="D185" s="10">
        <f t="shared" si="82"/>
        <v>811283</v>
      </c>
      <c r="E185" s="10"/>
      <c r="F185" s="10">
        <v>1526558</v>
      </c>
      <c r="G185" s="10">
        <v>340226</v>
      </c>
      <c r="H185" s="10">
        <f t="shared" si="83"/>
        <v>1866784</v>
      </c>
    </row>
    <row r="186" spans="1:43" x14ac:dyDescent="0.25">
      <c r="A186" s="4" t="s">
        <v>131</v>
      </c>
      <c r="B186" s="10">
        <v>265180</v>
      </c>
      <c r="C186" s="10">
        <v>123730</v>
      </c>
      <c r="D186" s="10">
        <f t="shared" si="82"/>
        <v>388910</v>
      </c>
      <c r="E186" s="10"/>
      <c r="F186" s="10">
        <v>596905</v>
      </c>
      <c r="G186" s="10">
        <v>230519</v>
      </c>
      <c r="H186" s="10">
        <f t="shared" si="83"/>
        <v>827424</v>
      </c>
    </row>
    <row r="187" spans="1:43" x14ac:dyDescent="0.25">
      <c r="A187" s="4" t="s">
        <v>132</v>
      </c>
      <c r="B187" s="10">
        <v>25900</v>
      </c>
      <c r="C187" s="10">
        <v>20428</v>
      </c>
      <c r="D187" s="10">
        <f t="shared" si="82"/>
        <v>46328</v>
      </c>
      <c r="E187" s="10"/>
      <c r="F187" s="10">
        <v>68036</v>
      </c>
      <c r="G187" s="10">
        <v>40076</v>
      </c>
      <c r="H187" s="10">
        <f t="shared" si="83"/>
        <v>108112</v>
      </c>
    </row>
    <row r="188" spans="1:43" x14ac:dyDescent="0.25">
      <c r="A188" s="4" t="s">
        <v>133</v>
      </c>
      <c r="B188" s="10">
        <v>2941</v>
      </c>
      <c r="C188" s="10">
        <v>4680</v>
      </c>
      <c r="D188" s="10">
        <f t="shared" si="82"/>
        <v>7621</v>
      </c>
      <c r="E188" s="10"/>
      <c r="F188" s="10">
        <v>7717</v>
      </c>
      <c r="G188" s="10">
        <v>6353</v>
      </c>
      <c r="H188" s="10">
        <f t="shared" si="83"/>
        <v>14070</v>
      </c>
    </row>
    <row r="189" spans="1:43" x14ac:dyDescent="0.25">
      <c r="A189" s="4" t="s">
        <v>134</v>
      </c>
      <c r="B189" s="10">
        <v>9347</v>
      </c>
      <c r="C189" s="10">
        <v>14481</v>
      </c>
      <c r="D189" s="10">
        <f t="shared" si="82"/>
        <v>23828</v>
      </c>
      <c r="E189" s="10"/>
      <c r="F189" s="10">
        <v>20947</v>
      </c>
      <c r="G189" s="10">
        <v>22910</v>
      </c>
      <c r="H189" s="10">
        <f t="shared" si="83"/>
        <v>43857</v>
      </c>
    </row>
    <row r="190" spans="1:43" x14ac:dyDescent="0.25">
      <c r="A190" s="4" t="s">
        <v>135</v>
      </c>
      <c r="B190" s="10">
        <v>25499</v>
      </c>
      <c r="C190" s="10">
        <v>31201</v>
      </c>
      <c r="D190" s="10">
        <f t="shared" si="82"/>
        <v>56700</v>
      </c>
      <c r="E190" s="10"/>
      <c r="F190" s="10">
        <v>71258</v>
      </c>
      <c r="G190" s="10">
        <v>55753</v>
      </c>
      <c r="H190" s="10">
        <f t="shared" si="83"/>
        <v>127011</v>
      </c>
    </row>
    <row r="191" spans="1:43" x14ac:dyDescent="0.25">
      <c r="A191" s="4" t="s">
        <v>136</v>
      </c>
      <c r="B191" s="10">
        <v>131389</v>
      </c>
      <c r="C191" s="10">
        <v>72031</v>
      </c>
      <c r="D191" s="10">
        <f t="shared" si="82"/>
        <v>203420</v>
      </c>
      <c r="E191" s="10"/>
      <c r="F191" s="10">
        <v>281605</v>
      </c>
      <c r="G191" s="10">
        <v>155264</v>
      </c>
      <c r="H191" s="10">
        <f t="shared" si="83"/>
        <v>436869</v>
      </c>
    </row>
    <row r="192" spans="1:43" x14ac:dyDescent="0.25">
      <c r="A192" s="4" t="s">
        <v>137</v>
      </c>
      <c r="B192" s="10">
        <v>9730</v>
      </c>
      <c r="C192" s="10">
        <v>19859</v>
      </c>
      <c r="D192" s="10">
        <f t="shared" si="82"/>
        <v>29589</v>
      </c>
      <c r="E192" s="10"/>
      <c r="F192" s="10">
        <v>27733</v>
      </c>
      <c r="G192" s="10">
        <v>29572</v>
      </c>
      <c r="H192" s="10">
        <f t="shared" si="83"/>
        <v>57305</v>
      </c>
    </row>
    <row r="193" spans="1:43" x14ac:dyDescent="0.25">
      <c r="A193" s="4" t="s">
        <v>138</v>
      </c>
      <c r="B193" s="10">
        <v>10546</v>
      </c>
      <c r="C193" s="10">
        <v>23205</v>
      </c>
      <c r="D193" s="10">
        <f t="shared" si="82"/>
        <v>33751</v>
      </c>
      <c r="E193" s="10"/>
      <c r="F193" s="10">
        <v>23515</v>
      </c>
      <c r="G193" s="10">
        <v>30727</v>
      </c>
      <c r="H193" s="10">
        <f t="shared" si="83"/>
        <v>54242</v>
      </c>
    </row>
    <row r="194" spans="1:43" x14ac:dyDescent="0.25">
      <c r="A194" s="4" t="s">
        <v>139</v>
      </c>
      <c r="B194" s="10">
        <v>17883</v>
      </c>
      <c r="C194" s="10">
        <v>48883</v>
      </c>
      <c r="D194" s="10">
        <f t="shared" si="82"/>
        <v>66766</v>
      </c>
      <c r="E194" s="10"/>
      <c r="F194" s="10">
        <v>49085</v>
      </c>
      <c r="G194" s="10">
        <v>77350</v>
      </c>
      <c r="H194" s="10">
        <f t="shared" si="83"/>
        <v>126435</v>
      </c>
    </row>
    <row r="195" spans="1:43" x14ac:dyDescent="0.25">
      <c r="A195" s="4" t="s">
        <v>140</v>
      </c>
      <c r="B195" s="10">
        <v>41303</v>
      </c>
      <c r="C195" s="10">
        <v>50620</v>
      </c>
      <c r="D195" s="10">
        <f t="shared" si="82"/>
        <v>91923</v>
      </c>
      <c r="E195" s="10"/>
      <c r="F195" s="10">
        <v>112730</v>
      </c>
      <c r="G195" s="10">
        <v>115514</v>
      </c>
      <c r="H195" s="10">
        <f t="shared" si="83"/>
        <v>228244</v>
      </c>
    </row>
    <row r="196" spans="1:43" x14ac:dyDescent="0.25">
      <c r="A196" s="4" t="s">
        <v>141</v>
      </c>
      <c r="B196" s="10">
        <v>6305</v>
      </c>
      <c r="C196" s="10">
        <v>5123</v>
      </c>
      <c r="D196" s="10">
        <f t="shared" si="82"/>
        <v>11428</v>
      </c>
      <c r="E196" s="10"/>
      <c r="F196" s="10">
        <v>14655</v>
      </c>
      <c r="G196" s="10">
        <v>8739</v>
      </c>
      <c r="H196" s="10">
        <f t="shared" si="83"/>
        <v>23394</v>
      </c>
    </row>
    <row r="197" spans="1:43" x14ac:dyDescent="0.25">
      <c r="A197" s="8" t="s">
        <v>266</v>
      </c>
      <c r="B197" s="10">
        <v>11998</v>
      </c>
      <c r="C197" s="10">
        <v>16986</v>
      </c>
      <c r="D197" s="10">
        <f t="shared" si="82"/>
        <v>28984</v>
      </c>
      <c r="E197" s="10"/>
      <c r="F197" s="10">
        <v>19074</v>
      </c>
      <c r="G197" s="10">
        <v>24913</v>
      </c>
      <c r="H197" s="10">
        <f t="shared" si="83"/>
        <v>43987</v>
      </c>
    </row>
    <row r="198" spans="1:43" s="14" customFormat="1" x14ac:dyDescent="0.25">
      <c r="A198" s="7" t="s">
        <v>18</v>
      </c>
      <c r="B198" s="11">
        <f t="shared" ref="B198:D198" si="84">SUM(B180:B197)</f>
        <v>2116139</v>
      </c>
      <c r="C198" s="11">
        <f t="shared" si="84"/>
        <v>1117803</v>
      </c>
      <c r="D198" s="11">
        <f t="shared" si="84"/>
        <v>3233942</v>
      </c>
      <c r="E198" s="11"/>
      <c r="F198" s="11">
        <f t="shared" ref="F198:H198" si="85">SUM(F180:F197)</f>
        <v>4856598</v>
      </c>
      <c r="G198" s="11">
        <f t="shared" si="85"/>
        <v>2014961</v>
      </c>
      <c r="H198" s="11">
        <f t="shared" si="85"/>
        <v>6871559</v>
      </c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</row>
    <row r="199" spans="1:43" x14ac:dyDescent="0.25">
      <c r="A199" s="5" t="s">
        <v>142</v>
      </c>
      <c r="B199" s="10"/>
      <c r="C199" s="10"/>
      <c r="D199" s="10"/>
      <c r="E199" s="10"/>
      <c r="F199" s="10"/>
      <c r="G199" s="10"/>
      <c r="H199" s="10"/>
    </row>
    <row r="200" spans="1:43" x14ac:dyDescent="0.25">
      <c r="A200" s="4" t="s">
        <v>143</v>
      </c>
      <c r="B200" s="10">
        <v>4253</v>
      </c>
      <c r="C200" s="10">
        <v>19841</v>
      </c>
      <c r="D200" s="10">
        <f t="shared" ref="D200:D213" si="86">SUM(B200:C200)</f>
        <v>24094</v>
      </c>
      <c r="E200" s="10"/>
      <c r="F200" s="10">
        <v>13547</v>
      </c>
      <c r="G200" s="10">
        <v>32761</v>
      </c>
      <c r="H200" s="10">
        <f t="shared" ref="H200:H213" si="87">SUM(F200:G200)</f>
        <v>46308</v>
      </c>
    </row>
    <row r="201" spans="1:43" x14ac:dyDescent="0.25">
      <c r="A201" s="4" t="s">
        <v>144</v>
      </c>
      <c r="B201" s="10">
        <v>1347</v>
      </c>
      <c r="C201" s="10">
        <v>6000</v>
      </c>
      <c r="D201" s="10">
        <f t="shared" si="86"/>
        <v>7347</v>
      </c>
      <c r="E201" s="10"/>
      <c r="F201" s="10">
        <v>5813</v>
      </c>
      <c r="G201" s="10">
        <v>8633</v>
      </c>
      <c r="H201" s="10">
        <f t="shared" si="87"/>
        <v>14446</v>
      </c>
    </row>
    <row r="202" spans="1:43" x14ac:dyDescent="0.25">
      <c r="A202" s="4" t="s">
        <v>145</v>
      </c>
      <c r="B202" s="10">
        <v>222414</v>
      </c>
      <c r="C202" s="10">
        <v>295338</v>
      </c>
      <c r="D202" s="10">
        <f t="shared" si="86"/>
        <v>517752</v>
      </c>
      <c r="E202" s="10"/>
      <c r="F202" s="10">
        <v>493143</v>
      </c>
      <c r="G202" s="10">
        <v>538862</v>
      </c>
      <c r="H202" s="10">
        <f t="shared" si="87"/>
        <v>1032005</v>
      </c>
    </row>
    <row r="203" spans="1:43" x14ac:dyDescent="0.25">
      <c r="A203" s="4" t="s">
        <v>146</v>
      </c>
      <c r="B203" s="10">
        <v>2061</v>
      </c>
      <c r="C203" s="10">
        <v>7788</v>
      </c>
      <c r="D203" s="10">
        <f t="shared" si="86"/>
        <v>9849</v>
      </c>
      <c r="E203" s="10"/>
      <c r="F203" s="10">
        <v>6166</v>
      </c>
      <c r="G203" s="10">
        <v>15837</v>
      </c>
      <c r="H203" s="10">
        <f t="shared" si="87"/>
        <v>22003</v>
      </c>
    </row>
    <row r="204" spans="1:43" x14ac:dyDescent="0.25">
      <c r="A204" s="4" t="s">
        <v>147</v>
      </c>
      <c r="B204" s="10">
        <v>24883</v>
      </c>
      <c r="C204" s="10">
        <v>9820</v>
      </c>
      <c r="D204" s="10">
        <f t="shared" si="86"/>
        <v>34703</v>
      </c>
      <c r="E204" s="10"/>
      <c r="F204" s="10">
        <v>32382</v>
      </c>
      <c r="G204" s="10">
        <v>14190</v>
      </c>
      <c r="H204" s="10">
        <f t="shared" si="87"/>
        <v>46572</v>
      </c>
    </row>
    <row r="205" spans="1:43" x14ac:dyDescent="0.25">
      <c r="A205" s="4" t="s">
        <v>148</v>
      </c>
      <c r="B205" s="10">
        <v>63582</v>
      </c>
      <c r="C205" s="10">
        <v>101800</v>
      </c>
      <c r="D205" s="10">
        <f t="shared" si="86"/>
        <v>165382</v>
      </c>
      <c r="E205" s="10"/>
      <c r="F205" s="10">
        <v>289118</v>
      </c>
      <c r="G205" s="10">
        <v>216146</v>
      </c>
      <c r="H205" s="10">
        <f t="shared" si="87"/>
        <v>505264</v>
      </c>
    </row>
    <row r="206" spans="1:43" x14ac:dyDescent="0.25">
      <c r="A206" s="4" t="s">
        <v>149</v>
      </c>
      <c r="B206" s="10">
        <v>17135</v>
      </c>
      <c r="C206" s="10">
        <v>6939</v>
      </c>
      <c r="D206" s="10">
        <f t="shared" si="86"/>
        <v>24074</v>
      </c>
      <c r="E206" s="10"/>
      <c r="F206" s="10">
        <v>34846</v>
      </c>
      <c r="G206" s="10">
        <v>14820</v>
      </c>
      <c r="H206" s="10">
        <f t="shared" si="87"/>
        <v>49666</v>
      </c>
    </row>
    <row r="207" spans="1:43" x14ac:dyDescent="0.25">
      <c r="A207" s="4" t="s">
        <v>150</v>
      </c>
      <c r="B207" s="10">
        <v>17602</v>
      </c>
      <c r="C207" s="10">
        <v>16438</v>
      </c>
      <c r="D207" s="10">
        <f t="shared" si="86"/>
        <v>34040</v>
      </c>
      <c r="E207" s="10"/>
      <c r="F207" s="10">
        <v>100663</v>
      </c>
      <c r="G207" s="10">
        <v>33974</v>
      </c>
      <c r="H207" s="10">
        <f t="shared" si="87"/>
        <v>134637</v>
      </c>
    </row>
    <row r="208" spans="1:43" x14ac:dyDescent="0.25">
      <c r="A208" s="4" t="s">
        <v>151</v>
      </c>
      <c r="B208" s="10">
        <v>54094</v>
      </c>
      <c r="C208" s="10">
        <v>41731</v>
      </c>
      <c r="D208" s="10">
        <f t="shared" si="86"/>
        <v>95825</v>
      </c>
      <c r="E208" s="10"/>
      <c r="F208" s="10">
        <v>251749</v>
      </c>
      <c r="G208" s="10">
        <v>89433</v>
      </c>
      <c r="H208" s="10">
        <f t="shared" si="87"/>
        <v>341182</v>
      </c>
    </row>
    <row r="209" spans="1:43" x14ac:dyDescent="0.25">
      <c r="A209" s="4" t="s">
        <v>152</v>
      </c>
      <c r="B209" s="10">
        <v>15365</v>
      </c>
      <c r="C209" s="10">
        <v>20488</v>
      </c>
      <c r="D209" s="10">
        <f t="shared" si="86"/>
        <v>35853</v>
      </c>
      <c r="E209" s="10"/>
      <c r="F209" s="10">
        <v>48816</v>
      </c>
      <c r="G209" s="10">
        <v>38024</v>
      </c>
      <c r="H209" s="10">
        <f t="shared" si="87"/>
        <v>86840</v>
      </c>
    </row>
    <row r="210" spans="1:43" x14ac:dyDescent="0.25">
      <c r="A210" s="4" t="s">
        <v>153</v>
      </c>
      <c r="B210" s="10">
        <v>69880</v>
      </c>
      <c r="C210" s="10">
        <v>46471</v>
      </c>
      <c r="D210" s="10">
        <f t="shared" si="86"/>
        <v>116351</v>
      </c>
      <c r="E210" s="10"/>
      <c r="F210" s="10">
        <v>275377</v>
      </c>
      <c r="G210" s="10">
        <v>89903</v>
      </c>
      <c r="H210" s="10">
        <f t="shared" si="87"/>
        <v>365280</v>
      </c>
    </row>
    <row r="211" spans="1:43" x14ac:dyDescent="0.25">
      <c r="A211" s="4" t="s">
        <v>154</v>
      </c>
      <c r="B211" s="10">
        <v>776</v>
      </c>
      <c r="C211" s="10">
        <v>4499</v>
      </c>
      <c r="D211" s="10">
        <f t="shared" si="86"/>
        <v>5275</v>
      </c>
      <c r="E211" s="10"/>
      <c r="F211" s="10">
        <v>2343</v>
      </c>
      <c r="G211" s="10">
        <v>5311</v>
      </c>
      <c r="H211" s="10">
        <f t="shared" si="87"/>
        <v>7654</v>
      </c>
    </row>
    <row r="212" spans="1:43" x14ac:dyDescent="0.25">
      <c r="A212" s="4" t="s">
        <v>155</v>
      </c>
      <c r="B212" s="10">
        <v>710</v>
      </c>
      <c r="C212" s="10">
        <v>2032</v>
      </c>
      <c r="D212" s="10">
        <f t="shared" si="86"/>
        <v>2742</v>
      </c>
      <c r="E212" s="10"/>
      <c r="F212" s="10">
        <v>2371</v>
      </c>
      <c r="G212" s="10">
        <v>5635</v>
      </c>
      <c r="H212" s="10">
        <f t="shared" si="87"/>
        <v>8006</v>
      </c>
    </row>
    <row r="213" spans="1:43" x14ac:dyDescent="0.25">
      <c r="A213" s="4" t="s">
        <v>156</v>
      </c>
      <c r="B213" s="10">
        <v>1524</v>
      </c>
      <c r="C213" s="10">
        <v>2143</v>
      </c>
      <c r="D213" s="10">
        <f t="shared" si="86"/>
        <v>3667</v>
      </c>
      <c r="E213" s="10"/>
      <c r="F213" s="10">
        <v>4673</v>
      </c>
      <c r="G213" s="10">
        <v>3867</v>
      </c>
      <c r="H213" s="10">
        <f t="shared" si="87"/>
        <v>8540</v>
      </c>
    </row>
    <row r="214" spans="1:43" s="14" customFormat="1" x14ac:dyDescent="0.25">
      <c r="A214" s="7" t="s">
        <v>18</v>
      </c>
      <c r="B214" s="11">
        <f>SUM(B200:B213)</f>
        <v>495626</v>
      </c>
      <c r="C214" s="11">
        <f>SUM(C200:C213)</f>
        <v>581328</v>
      </c>
      <c r="D214" s="11">
        <f>SUM(D200:D213)</f>
        <v>1076954</v>
      </c>
      <c r="E214" s="11">
        <f t="shared" ref="E214:H214" si="88">SUM(E200:E213)</f>
        <v>0</v>
      </c>
      <c r="F214" s="11">
        <f t="shared" si="88"/>
        <v>1561007</v>
      </c>
      <c r="G214" s="11">
        <f t="shared" si="88"/>
        <v>1107396</v>
      </c>
      <c r="H214" s="11">
        <f t="shared" si="88"/>
        <v>2668403</v>
      </c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</row>
    <row r="215" spans="1:43" x14ac:dyDescent="0.25">
      <c r="A215" s="5" t="s">
        <v>157</v>
      </c>
      <c r="B215" s="10"/>
      <c r="C215" s="10"/>
      <c r="D215" s="10"/>
      <c r="E215" s="10"/>
      <c r="F215" s="10"/>
      <c r="G215" s="10"/>
      <c r="H215" s="10"/>
    </row>
    <row r="216" spans="1:43" x14ac:dyDescent="0.25">
      <c r="A216" s="4" t="s">
        <v>20</v>
      </c>
      <c r="B216" s="10">
        <v>2062</v>
      </c>
      <c r="C216" s="10">
        <v>21166</v>
      </c>
      <c r="D216" s="22">
        <f>SUM(B216:C216)</f>
        <v>23228</v>
      </c>
      <c r="F216" s="10">
        <v>4284</v>
      </c>
      <c r="G216" s="10">
        <v>30354</v>
      </c>
      <c r="H216" s="22">
        <f>SUM(F216:G216)</f>
        <v>34638</v>
      </c>
    </row>
    <row r="217" spans="1:43" s="14" customFormat="1" x14ac:dyDescent="0.25">
      <c r="A217" s="7" t="s">
        <v>18</v>
      </c>
      <c r="B217" s="11">
        <f t="shared" ref="B217:H217" si="89">SUM(B216)</f>
        <v>2062</v>
      </c>
      <c r="C217" s="11">
        <f t="shared" si="89"/>
        <v>21166</v>
      </c>
      <c r="D217" s="11">
        <f t="shared" si="89"/>
        <v>23228</v>
      </c>
      <c r="E217" s="11">
        <f t="shared" si="89"/>
        <v>0</v>
      </c>
      <c r="F217" s="11">
        <f t="shared" si="89"/>
        <v>4284</v>
      </c>
      <c r="G217" s="11">
        <f t="shared" si="89"/>
        <v>30354</v>
      </c>
      <c r="H217" s="11">
        <f t="shared" si="89"/>
        <v>34638</v>
      </c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</row>
    <row r="218" spans="1:43" x14ac:dyDescent="0.25">
      <c r="A218" s="5" t="s">
        <v>158</v>
      </c>
      <c r="B218" s="10"/>
      <c r="C218" s="10"/>
      <c r="D218" s="10"/>
      <c r="E218" s="10"/>
      <c r="F218" s="10"/>
      <c r="G218" s="10"/>
      <c r="H218" s="10"/>
    </row>
    <row r="219" spans="1:43" x14ac:dyDescent="0.25">
      <c r="A219" s="4" t="s">
        <v>20</v>
      </c>
      <c r="B219" s="10">
        <v>215</v>
      </c>
      <c r="C219" s="10">
        <v>17560</v>
      </c>
      <c r="D219" s="10">
        <f t="shared" ref="D219:D220" si="90">SUM(B219:C219)</f>
        <v>17775</v>
      </c>
      <c r="E219" s="10"/>
      <c r="F219" s="10">
        <v>336</v>
      </c>
      <c r="G219" s="10">
        <v>26476</v>
      </c>
      <c r="H219" s="10">
        <f t="shared" ref="H219:H220" si="91">SUM(F219:G219)</f>
        <v>26812</v>
      </c>
    </row>
    <row r="220" spans="1:43" x14ac:dyDescent="0.25">
      <c r="A220" s="4" t="s">
        <v>159</v>
      </c>
      <c r="B220" s="10">
        <v>222</v>
      </c>
      <c r="C220" s="10">
        <v>219</v>
      </c>
      <c r="D220" s="10">
        <f t="shared" si="90"/>
        <v>441</v>
      </c>
      <c r="E220" s="10"/>
      <c r="F220" s="10">
        <v>305</v>
      </c>
      <c r="G220" s="10">
        <v>413</v>
      </c>
      <c r="H220" s="10">
        <f t="shared" si="91"/>
        <v>718</v>
      </c>
    </row>
    <row r="221" spans="1:43" s="19" customFormat="1" x14ac:dyDescent="0.25">
      <c r="A221" s="7" t="s">
        <v>18</v>
      </c>
      <c r="B221" s="11">
        <f t="shared" ref="B221:H221" si="92">SUM(B219:B220)</f>
        <v>437</v>
      </c>
      <c r="C221" s="11">
        <f t="shared" si="92"/>
        <v>17779</v>
      </c>
      <c r="D221" s="11">
        <f t="shared" si="92"/>
        <v>18216</v>
      </c>
      <c r="E221" s="11">
        <f t="shared" si="92"/>
        <v>0</v>
      </c>
      <c r="F221" s="11">
        <f t="shared" si="92"/>
        <v>641</v>
      </c>
      <c r="G221" s="11">
        <f t="shared" si="92"/>
        <v>26889</v>
      </c>
      <c r="H221" s="11">
        <f t="shared" si="92"/>
        <v>27530</v>
      </c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</row>
    <row r="222" spans="1:43" x14ac:dyDescent="0.25">
      <c r="A222" s="5" t="s">
        <v>160</v>
      </c>
      <c r="B222" s="10"/>
      <c r="C222" s="10"/>
      <c r="D222" s="10"/>
      <c r="E222" s="10"/>
      <c r="F222" s="10"/>
      <c r="G222" s="10"/>
      <c r="H222" s="10"/>
    </row>
    <row r="223" spans="1:43" x14ac:dyDescent="0.25">
      <c r="A223" s="4" t="s">
        <v>161</v>
      </c>
      <c r="B223" s="10">
        <v>824</v>
      </c>
      <c r="C223" s="10">
        <v>16491</v>
      </c>
      <c r="D223" s="10">
        <f t="shared" ref="D223:D224" si="93">SUM(B223:C223)</f>
        <v>17315</v>
      </c>
      <c r="E223" s="10"/>
      <c r="F223" s="10">
        <v>3761</v>
      </c>
      <c r="G223" s="10">
        <v>35606</v>
      </c>
      <c r="H223" s="10">
        <f t="shared" ref="H223:H224" si="94">SUM(F223:G223)</f>
        <v>39367</v>
      </c>
    </row>
    <row r="224" spans="1:43" x14ac:dyDescent="0.25">
      <c r="A224" s="4" t="s">
        <v>162</v>
      </c>
      <c r="B224" s="10">
        <v>2897</v>
      </c>
      <c r="C224" s="10">
        <v>43409</v>
      </c>
      <c r="D224" s="10">
        <f t="shared" si="93"/>
        <v>46306</v>
      </c>
      <c r="E224" s="10"/>
      <c r="F224" s="10">
        <v>6547</v>
      </c>
      <c r="G224" s="10">
        <v>62046</v>
      </c>
      <c r="H224" s="10">
        <f t="shared" si="94"/>
        <v>68593</v>
      </c>
    </row>
    <row r="225" spans="1:43" s="19" customFormat="1" x14ac:dyDescent="0.25">
      <c r="A225" s="7" t="s">
        <v>18</v>
      </c>
      <c r="B225" s="11">
        <f t="shared" ref="B225:H225" si="95">SUM(B223:B224)</f>
        <v>3721</v>
      </c>
      <c r="C225" s="11">
        <f t="shared" si="95"/>
        <v>59900</v>
      </c>
      <c r="D225" s="11">
        <f t="shared" si="95"/>
        <v>63621</v>
      </c>
      <c r="E225" s="11">
        <f t="shared" si="95"/>
        <v>0</v>
      </c>
      <c r="F225" s="11">
        <f t="shared" si="95"/>
        <v>10308</v>
      </c>
      <c r="G225" s="11">
        <f t="shared" si="95"/>
        <v>97652</v>
      </c>
      <c r="H225" s="11">
        <f t="shared" si="95"/>
        <v>107960</v>
      </c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</row>
    <row r="226" spans="1:43" x14ac:dyDescent="0.25">
      <c r="A226" s="5" t="s">
        <v>163</v>
      </c>
      <c r="B226" s="10"/>
      <c r="C226" s="10"/>
      <c r="D226" s="10"/>
      <c r="E226" s="10"/>
      <c r="F226" s="10"/>
      <c r="G226" s="10"/>
      <c r="H226" s="10"/>
    </row>
    <row r="227" spans="1:43" x14ac:dyDescent="0.25">
      <c r="A227" s="4" t="s">
        <v>20</v>
      </c>
      <c r="B227" s="10">
        <v>99</v>
      </c>
      <c r="C227" s="10">
        <v>4654</v>
      </c>
      <c r="D227" s="10">
        <f t="shared" ref="D227:D228" si="96">SUM(B227:C227)</f>
        <v>4753</v>
      </c>
      <c r="E227" s="10"/>
      <c r="F227" s="10">
        <v>118</v>
      </c>
      <c r="G227" s="10">
        <v>8471</v>
      </c>
      <c r="H227" s="10">
        <f t="shared" ref="H227:H228" si="97">SUM(F227:G227)</f>
        <v>8589</v>
      </c>
    </row>
    <row r="228" spans="1:43" x14ac:dyDescent="0.25">
      <c r="A228" s="4" t="s">
        <v>164</v>
      </c>
      <c r="B228" s="10">
        <v>2136</v>
      </c>
      <c r="C228" s="10">
        <v>18450</v>
      </c>
      <c r="D228" s="10">
        <f t="shared" si="96"/>
        <v>20586</v>
      </c>
      <c r="E228" s="10"/>
      <c r="F228" s="10">
        <v>4206</v>
      </c>
      <c r="G228" s="10">
        <v>50062</v>
      </c>
      <c r="H228" s="10">
        <f t="shared" si="97"/>
        <v>54268</v>
      </c>
    </row>
    <row r="229" spans="1:43" s="19" customFormat="1" x14ac:dyDescent="0.25">
      <c r="A229" s="7" t="s">
        <v>18</v>
      </c>
      <c r="B229" s="11">
        <f t="shared" ref="B229:H229" si="98">SUM(B227:B228)</f>
        <v>2235</v>
      </c>
      <c r="C229" s="11">
        <f t="shared" si="98"/>
        <v>23104</v>
      </c>
      <c r="D229" s="11">
        <f t="shared" si="98"/>
        <v>25339</v>
      </c>
      <c r="E229" s="11">
        <f t="shared" si="98"/>
        <v>0</v>
      </c>
      <c r="F229" s="11">
        <f t="shared" si="98"/>
        <v>4324</v>
      </c>
      <c r="G229" s="11">
        <f t="shared" si="98"/>
        <v>58533</v>
      </c>
      <c r="H229" s="11">
        <f t="shared" si="98"/>
        <v>62857</v>
      </c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</row>
    <row r="230" spans="1:43" x14ac:dyDescent="0.25">
      <c r="A230" s="5" t="s">
        <v>165</v>
      </c>
      <c r="B230" s="10"/>
      <c r="C230" s="10"/>
      <c r="D230" s="10"/>
      <c r="E230" s="10"/>
      <c r="F230" s="10"/>
      <c r="G230" s="10"/>
      <c r="H230" s="10"/>
    </row>
    <row r="231" spans="1:43" x14ac:dyDescent="0.25">
      <c r="A231" s="4" t="s">
        <v>20</v>
      </c>
      <c r="B231" s="10">
        <v>230</v>
      </c>
      <c r="C231" s="10">
        <v>13039</v>
      </c>
      <c r="D231" s="10">
        <f>SUM(B231:C231)</f>
        <v>13269</v>
      </c>
      <c r="E231" s="10"/>
      <c r="F231" s="10">
        <v>350</v>
      </c>
      <c r="G231" s="10">
        <v>41713</v>
      </c>
      <c r="H231" s="10">
        <f>SUM(F231:G231)</f>
        <v>42063</v>
      </c>
    </row>
    <row r="232" spans="1:43" s="19" customFormat="1" x14ac:dyDescent="0.25">
      <c r="A232" s="7" t="s">
        <v>18</v>
      </c>
      <c r="B232" s="11">
        <f t="shared" ref="B232:H232" si="99">SUM(B231)</f>
        <v>230</v>
      </c>
      <c r="C232" s="11">
        <f t="shared" si="99"/>
        <v>13039</v>
      </c>
      <c r="D232" s="11">
        <f t="shared" si="99"/>
        <v>13269</v>
      </c>
      <c r="E232" s="11">
        <f t="shared" si="99"/>
        <v>0</v>
      </c>
      <c r="F232" s="11">
        <f t="shared" si="99"/>
        <v>350</v>
      </c>
      <c r="G232" s="11">
        <f t="shared" si="99"/>
        <v>41713</v>
      </c>
      <c r="H232" s="11">
        <f t="shared" si="99"/>
        <v>42063</v>
      </c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</row>
    <row r="233" spans="1:43" x14ac:dyDescent="0.25">
      <c r="A233" s="5" t="s">
        <v>166</v>
      </c>
      <c r="B233" s="10"/>
      <c r="C233" s="10"/>
      <c r="D233" s="10"/>
      <c r="E233" s="10"/>
      <c r="F233" s="10"/>
      <c r="G233" s="10"/>
      <c r="H233" s="10"/>
    </row>
    <row r="234" spans="1:43" x14ac:dyDescent="0.25">
      <c r="A234" s="4" t="s">
        <v>167</v>
      </c>
      <c r="B234" s="10">
        <v>2535</v>
      </c>
      <c r="C234" s="10">
        <v>19671</v>
      </c>
      <c r="D234" s="10">
        <f t="shared" ref="D234:D237" si="100">SUM(B234:C234)</f>
        <v>22206</v>
      </c>
      <c r="E234" s="10"/>
      <c r="F234" s="10">
        <v>9925</v>
      </c>
      <c r="G234" s="10">
        <v>35209</v>
      </c>
      <c r="H234" s="10">
        <f t="shared" ref="H234:H237" si="101">SUM(F234:G234)</f>
        <v>45134</v>
      </c>
    </row>
    <row r="235" spans="1:43" x14ac:dyDescent="0.25">
      <c r="A235" s="4" t="s">
        <v>168</v>
      </c>
      <c r="B235" s="10">
        <v>1207</v>
      </c>
      <c r="C235" s="10">
        <v>9289</v>
      </c>
      <c r="D235" s="10">
        <f t="shared" si="100"/>
        <v>10496</v>
      </c>
      <c r="E235" s="10"/>
      <c r="F235" s="10">
        <v>3514</v>
      </c>
      <c r="G235" s="10">
        <v>14625</v>
      </c>
      <c r="H235" s="10">
        <f t="shared" si="101"/>
        <v>18139</v>
      </c>
    </row>
    <row r="236" spans="1:43" x14ac:dyDescent="0.25">
      <c r="A236" s="4" t="s">
        <v>169</v>
      </c>
      <c r="B236" s="10">
        <v>90</v>
      </c>
      <c r="C236" s="10">
        <v>2055</v>
      </c>
      <c r="D236" s="10">
        <f t="shared" si="100"/>
        <v>2145</v>
      </c>
      <c r="E236" s="10"/>
      <c r="F236" s="10">
        <v>220</v>
      </c>
      <c r="G236" s="10">
        <v>2380</v>
      </c>
      <c r="H236" s="10">
        <f t="shared" si="101"/>
        <v>2600</v>
      </c>
    </row>
    <row r="237" spans="1:43" x14ac:dyDescent="0.25">
      <c r="A237" s="4" t="s">
        <v>170</v>
      </c>
      <c r="B237" s="10">
        <v>2721</v>
      </c>
      <c r="C237" s="10">
        <v>10090</v>
      </c>
      <c r="D237" s="10">
        <f t="shared" si="100"/>
        <v>12811</v>
      </c>
      <c r="E237" s="10"/>
      <c r="F237" s="10">
        <v>3124</v>
      </c>
      <c r="G237" s="10">
        <v>10822</v>
      </c>
      <c r="H237" s="10">
        <f t="shared" si="101"/>
        <v>13946</v>
      </c>
    </row>
    <row r="238" spans="1:43" s="14" customFormat="1" x14ac:dyDescent="0.25">
      <c r="A238" s="7" t="s">
        <v>18</v>
      </c>
      <c r="B238" s="11">
        <f t="shared" ref="B238:H238" si="102">SUM(B234:B237)</f>
        <v>6553</v>
      </c>
      <c r="C238" s="11">
        <f t="shared" si="102"/>
        <v>41105</v>
      </c>
      <c r="D238" s="11">
        <f t="shared" si="102"/>
        <v>47658</v>
      </c>
      <c r="E238" s="11">
        <f t="shared" si="102"/>
        <v>0</v>
      </c>
      <c r="F238" s="11">
        <f t="shared" si="102"/>
        <v>16783</v>
      </c>
      <c r="G238" s="11">
        <f t="shared" si="102"/>
        <v>63036</v>
      </c>
      <c r="H238" s="11">
        <f t="shared" si="102"/>
        <v>79819</v>
      </c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</row>
    <row r="239" spans="1:43" x14ac:dyDescent="0.25">
      <c r="A239" s="5" t="s">
        <v>171</v>
      </c>
      <c r="B239" s="10"/>
      <c r="C239" s="10"/>
      <c r="D239" s="10"/>
      <c r="E239" s="10"/>
      <c r="F239" s="10"/>
      <c r="G239" s="10"/>
      <c r="H239" s="10"/>
    </row>
    <row r="240" spans="1:43" x14ac:dyDescent="0.25">
      <c r="A240" s="4" t="s">
        <v>172</v>
      </c>
      <c r="B240" s="10">
        <v>34729</v>
      </c>
      <c r="C240" s="10">
        <v>99324</v>
      </c>
      <c r="D240" s="10">
        <f t="shared" ref="D240:D244" si="103">SUM(B240:C240)</f>
        <v>134053</v>
      </c>
      <c r="E240" s="10"/>
      <c r="F240" s="10">
        <v>45718</v>
      </c>
      <c r="G240" s="10">
        <v>138752</v>
      </c>
      <c r="H240" s="10">
        <f t="shared" ref="H240:H244" si="104">SUM(F240:G240)</f>
        <v>184470</v>
      </c>
    </row>
    <row r="241" spans="1:43" x14ac:dyDescent="0.25">
      <c r="A241" s="4" t="s">
        <v>173</v>
      </c>
      <c r="B241" s="10">
        <v>5181</v>
      </c>
      <c r="C241" s="10">
        <v>9120</v>
      </c>
      <c r="D241" s="22">
        <f t="shared" si="103"/>
        <v>14301</v>
      </c>
      <c r="F241" s="10">
        <v>5182</v>
      </c>
      <c r="G241" s="10">
        <v>9121</v>
      </c>
      <c r="H241" s="22">
        <f t="shared" si="104"/>
        <v>14303</v>
      </c>
    </row>
    <row r="242" spans="1:43" x14ac:dyDescent="0.25">
      <c r="A242" s="4" t="s">
        <v>174</v>
      </c>
      <c r="B242" s="10">
        <v>33882</v>
      </c>
      <c r="C242" s="10">
        <v>31947</v>
      </c>
      <c r="D242" s="10">
        <f t="shared" si="103"/>
        <v>65829</v>
      </c>
      <c r="E242" s="10"/>
      <c r="F242" s="10">
        <v>35888</v>
      </c>
      <c r="G242" s="10">
        <v>38648</v>
      </c>
      <c r="H242" s="10">
        <f t="shared" si="104"/>
        <v>74536</v>
      </c>
    </row>
    <row r="243" spans="1:43" x14ac:dyDescent="0.25">
      <c r="A243" s="4" t="s">
        <v>175</v>
      </c>
      <c r="B243" s="10">
        <v>288</v>
      </c>
      <c r="C243" s="10">
        <v>559</v>
      </c>
      <c r="D243" s="10">
        <f t="shared" si="103"/>
        <v>847</v>
      </c>
      <c r="E243" s="10"/>
      <c r="F243" s="10">
        <v>341</v>
      </c>
      <c r="G243" s="10">
        <v>742</v>
      </c>
      <c r="H243" s="10">
        <f t="shared" si="104"/>
        <v>1083</v>
      </c>
    </row>
    <row r="244" spans="1:43" x14ac:dyDescent="0.25">
      <c r="A244" s="4" t="s">
        <v>176</v>
      </c>
      <c r="B244" s="10">
        <v>361</v>
      </c>
      <c r="C244" s="10">
        <v>699</v>
      </c>
      <c r="D244" s="10">
        <f t="shared" si="103"/>
        <v>1060</v>
      </c>
      <c r="E244" s="10"/>
      <c r="F244" s="10">
        <v>426</v>
      </c>
      <c r="G244" s="10">
        <v>927</v>
      </c>
      <c r="H244" s="10">
        <f t="shared" si="104"/>
        <v>1353</v>
      </c>
    </row>
    <row r="245" spans="1:43" s="14" customFormat="1" x14ac:dyDescent="0.25">
      <c r="A245" s="7" t="s">
        <v>18</v>
      </c>
      <c r="B245" s="11">
        <f t="shared" ref="B245:H245" si="105">SUM(B240:B244)</f>
        <v>74441</v>
      </c>
      <c r="C245" s="11">
        <f t="shared" si="105"/>
        <v>141649</v>
      </c>
      <c r="D245" s="11">
        <f t="shared" si="105"/>
        <v>216090</v>
      </c>
      <c r="E245" s="11">
        <f t="shared" si="105"/>
        <v>0</v>
      </c>
      <c r="F245" s="11">
        <f t="shared" si="105"/>
        <v>87555</v>
      </c>
      <c r="G245" s="11">
        <f t="shared" si="105"/>
        <v>188190</v>
      </c>
      <c r="H245" s="11">
        <f t="shared" si="105"/>
        <v>275745</v>
      </c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</row>
    <row r="246" spans="1:43" x14ac:dyDescent="0.25">
      <c r="A246" s="5" t="s">
        <v>177</v>
      </c>
      <c r="B246" s="10"/>
      <c r="C246" s="10"/>
      <c r="D246" s="10"/>
      <c r="E246" s="10"/>
      <c r="F246" s="10"/>
      <c r="G246" s="10"/>
      <c r="H246" s="10"/>
    </row>
    <row r="247" spans="1:43" x14ac:dyDescent="0.25">
      <c r="A247" s="4" t="s">
        <v>20</v>
      </c>
      <c r="B247" s="10">
        <v>1957</v>
      </c>
      <c r="C247" s="10">
        <v>27370</v>
      </c>
      <c r="D247" s="10">
        <f>SUM(B247:C247)</f>
        <v>29327</v>
      </c>
      <c r="E247" s="10"/>
      <c r="F247" s="10">
        <v>2117</v>
      </c>
      <c r="G247" s="10">
        <v>55998</v>
      </c>
      <c r="H247" s="10">
        <f>SUM(F247:G247)</f>
        <v>58115</v>
      </c>
    </row>
    <row r="248" spans="1:43" s="14" customFormat="1" x14ac:dyDescent="0.25">
      <c r="A248" s="7" t="s">
        <v>18</v>
      </c>
      <c r="B248" s="11">
        <f t="shared" ref="B248:H248" si="106">SUM(B247)</f>
        <v>1957</v>
      </c>
      <c r="C248" s="11">
        <f t="shared" si="106"/>
        <v>27370</v>
      </c>
      <c r="D248" s="11">
        <f t="shared" si="106"/>
        <v>29327</v>
      </c>
      <c r="E248" s="11">
        <f t="shared" si="106"/>
        <v>0</v>
      </c>
      <c r="F248" s="11">
        <f t="shared" si="106"/>
        <v>2117</v>
      </c>
      <c r="G248" s="11">
        <f t="shared" si="106"/>
        <v>55998</v>
      </c>
      <c r="H248" s="11">
        <f t="shared" si="106"/>
        <v>58115</v>
      </c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</row>
    <row r="249" spans="1:43" x14ac:dyDescent="0.25">
      <c r="A249" s="5" t="s">
        <v>178</v>
      </c>
      <c r="B249" s="10"/>
      <c r="C249" s="10"/>
      <c r="D249" s="10"/>
      <c r="E249" s="10"/>
      <c r="F249" s="10"/>
      <c r="G249" s="10"/>
      <c r="H249" s="10"/>
    </row>
    <row r="250" spans="1:43" x14ac:dyDescent="0.25">
      <c r="A250" s="4" t="s">
        <v>20</v>
      </c>
      <c r="B250" s="10">
        <v>2791</v>
      </c>
      <c r="C250" s="10">
        <v>35380</v>
      </c>
      <c r="D250" s="10">
        <f>SUM(B250:C250)</f>
        <v>38171</v>
      </c>
      <c r="E250" s="10"/>
      <c r="F250" s="10">
        <v>6580</v>
      </c>
      <c r="G250" s="10">
        <v>65854</v>
      </c>
      <c r="H250" s="10">
        <f>SUM(F250:G250)</f>
        <v>72434</v>
      </c>
    </row>
    <row r="251" spans="1:43" s="14" customFormat="1" x14ac:dyDescent="0.25">
      <c r="A251" s="7" t="s">
        <v>18</v>
      </c>
      <c r="B251" s="11">
        <f t="shared" ref="B251:H251" si="107">SUM(B250)</f>
        <v>2791</v>
      </c>
      <c r="C251" s="11">
        <f t="shared" si="107"/>
        <v>35380</v>
      </c>
      <c r="D251" s="11">
        <f t="shared" si="107"/>
        <v>38171</v>
      </c>
      <c r="E251" s="11">
        <f t="shared" si="107"/>
        <v>0</v>
      </c>
      <c r="F251" s="11">
        <f t="shared" si="107"/>
        <v>6580</v>
      </c>
      <c r="G251" s="11">
        <f t="shared" si="107"/>
        <v>65854</v>
      </c>
      <c r="H251" s="11">
        <f t="shared" si="107"/>
        <v>72434</v>
      </c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</row>
    <row r="252" spans="1:43" x14ac:dyDescent="0.25">
      <c r="A252" s="5" t="s">
        <v>179</v>
      </c>
      <c r="B252" s="10"/>
      <c r="C252" s="10"/>
      <c r="D252" s="10"/>
      <c r="E252" s="10"/>
      <c r="F252" s="10"/>
      <c r="G252" s="10"/>
      <c r="H252" s="10"/>
    </row>
    <row r="253" spans="1:43" x14ac:dyDescent="0.25">
      <c r="A253" s="4" t="s">
        <v>20</v>
      </c>
      <c r="B253" s="10">
        <v>1040</v>
      </c>
      <c r="C253" s="10">
        <v>3097</v>
      </c>
      <c r="D253" s="10">
        <f t="shared" ref="D253:D255" si="108">SUM(B253:C253)</f>
        <v>4137</v>
      </c>
      <c r="E253" s="10"/>
      <c r="F253" s="10">
        <v>3449</v>
      </c>
      <c r="G253" s="10">
        <v>10482</v>
      </c>
      <c r="H253" s="10">
        <f t="shared" ref="H253:H255" si="109">SUM(F253:G253)</f>
        <v>13931</v>
      </c>
    </row>
    <row r="254" spans="1:43" x14ac:dyDescent="0.25">
      <c r="A254" s="4" t="s">
        <v>180</v>
      </c>
      <c r="B254">
        <v>184</v>
      </c>
      <c r="C254">
        <v>9276</v>
      </c>
      <c r="D254" s="22">
        <f t="shared" si="108"/>
        <v>9460</v>
      </c>
      <c r="F254">
        <v>203</v>
      </c>
      <c r="G254">
        <v>16469</v>
      </c>
      <c r="H254" s="22">
        <f t="shared" si="109"/>
        <v>16672</v>
      </c>
    </row>
    <row r="255" spans="1:43" x14ac:dyDescent="0.25">
      <c r="A255" s="4" t="s">
        <v>181</v>
      </c>
      <c r="B255" s="10">
        <v>300</v>
      </c>
      <c r="C255" s="10">
        <v>8116</v>
      </c>
      <c r="D255" s="10">
        <f t="shared" si="108"/>
        <v>8416</v>
      </c>
      <c r="E255" s="10"/>
      <c r="F255" s="10">
        <v>465</v>
      </c>
      <c r="G255" s="10">
        <v>10036</v>
      </c>
      <c r="H255" s="10">
        <f t="shared" si="109"/>
        <v>10501</v>
      </c>
    </row>
    <row r="256" spans="1:43" s="14" customFormat="1" x14ac:dyDescent="0.25">
      <c r="A256" s="7" t="s">
        <v>18</v>
      </c>
      <c r="B256" s="11">
        <f t="shared" ref="B256:H256" si="110">SUM(B253:B255)</f>
        <v>1524</v>
      </c>
      <c r="C256" s="11">
        <f t="shared" si="110"/>
        <v>20489</v>
      </c>
      <c r="D256" s="11">
        <f t="shared" si="110"/>
        <v>22013</v>
      </c>
      <c r="E256" s="11">
        <f t="shared" si="110"/>
        <v>0</v>
      </c>
      <c r="F256" s="11">
        <f t="shared" si="110"/>
        <v>4117</v>
      </c>
      <c r="G256" s="11">
        <f t="shared" si="110"/>
        <v>36987</v>
      </c>
      <c r="H256" s="11">
        <f t="shared" si="110"/>
        <v>41104</v>
      </c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</row>
    <row r="257" spans="1:43" x14ac:dyDescent="0.25">
      <c r="A257" s="5" t="s">
        <v>182</v>
      </c>
      <c r="B257" s="10"/>
      <c r="C257" s="10"/>
      <c r="D257" s="10"/>
      <c r="E257" s="10"/>
      <c r="F257" s="10"/>
      <c r="G257" s="10"/>
      <c r="H257" s="10"/>
    </row>
    <row r="258" spans="1:43" x14ac:dyDescent="0.25">
      <c r="A258" s="4" t="s">
        <v>20</v>
      </c>
      <c r="B258" s="10">
        <v>711</v>
      </c>
      <c r="C258" s="10">
        <v>19905</v>
      </c>
      <c r="D258" s="10">
        <f>SUM(B258:C258)</f>
        <v>20616</v>
      </c>
      <c r="E258" s="10"/>
      <c r="F258" s="10">
        <v>4601</v>
      </c>
      <c r="G258" s="10">
        <v>28769</v>
      </c>
      <c r="H258" s="10">
        <f>SUM(F258:G258)</f>
        <v>33370</v>
      </c>
    </row>
    <row r="259" spans="1:43" s="14" customFormat="1" x14ac:dyDescent="0.25">
      <c r="A259" s="7" t="s">
        <v>18</v>
      </c>
      <c r="B259" s="11">
        <f t="shared" ref="B259:H259" si="111">SUM(B258)</f>
        <v>711</v>
      </c>
      <c r="C259" s="11">
        <f t="shared" si="111"/>
        <v>19905</v>
      </c>
      <c r="D259" s="11">
        <f t="shared" si="111"/>
        <v>20616</v>
      </c>
      <c r="E259" s="11">
        <f t="shared" si="111"/>
        <v>0</v>
      </c>
      <c r="F259" s="11">
        <f t="shared" si="111"/>
        <v>4601</v>
      </c>
      <c r="G259" s="11">
        <f t="shared" si="111"/>
        <v>28769</v>
      </c>
      <c r="H259" s="11">
        <f t="shared" si="111"/>
        <v>33370</v>
      </c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</row>
    <row r="260" spans="1:43" x14ac:dyDescent="0.25">
      <c r="A260" s="5" t="s">
        <v>183</v>
      </c>
      <c r="B260" s="10"/>
      <c r="C260" s="10"/>
      <c r="D260" s="10"/>
      <c r="E260" s="10"/>
      <c r="F260" s="10"/>
      <c r="G260" s="10"/>
      <c r="H260" s="10"/>
    </row>
    <row r="261" spans="1:43" x14ac:dyDescent="0.25">
      <c r="A261" s="4" t="s">
        <v>20</v>
      </c>
      <c r="B261" s="10">
        <v>414</v>
      </c>
      <c r="C261" s="10">
        <v>7801</v>
      </c>
      <c r="D261" s="10">
        <f t="shared" ref="D261:D264" si="112">SUM(B261:C261)</f>
        <v>8215</v>
      </c>
      <c r="E261" s="10"/>
      <c r="F261" s="10">
        <v>575</v>
      </c>
      <c r="G261" s="10">
        <v>14118</v>
      </c>
      <c r="H261" s="10">
        <f t="shared" ref="H261:H264" si="113">SUM(F261:G261)</f>
        <v>14693</v>
      </c>
    </row>
    <row r="262" spans="1:43" x14ac:dyDescent="0.25">
      <c r="A262" s="4" t="s">
        <v>184</v>
      </c>
      <c r="B262" s="10">
        <v>305</v>
      </c>
      <c r="C262" s="10">
        <v>6598</v>
      </c>
      <c r="D262" s="10">
        <f t="shared" si="112"/>
        <v>6903</v>
      </c>
      <c r="E262" s="10"/>
      <c r="F262" s="10">
        <v>440</v>
      </c>
      <c r="G262" s="10">
        <v>11430</v>
      </c>
      <c r="H262" s="10">
        <f t="shared" si="113"/>
        <v>11870</v>
      </c>
    </row>
    <row r="263" spans="1:43" x14ac:dyDescent="0.25">
      <c r="A263" s="4" t="s">
        <v>185</v>
      </c>
      <c r="B263" s="10">
        <v>401</v>
      </c>
      <c r="C263" s="10">
        <v>8690</v>
      </c>
      <c r="D263" s="10">
        <f t="shared" si="112"/>
        <v>9091</v>
      </c>
      <c r="E263" s="10"/>
      <c r="F263" s="10">
        <v>579</v>
      </c>
      <c r="G263" s="10">
        <v>15053</v>
      </c>
      <c r="H263" s="10">
        <f t="shared" si="113"/>
        <v>15632</v>
      </c>
    </row>
    <row r="264" spans="1:43" x14ac:dyDescent="0.25">
      <c r="A264" s="4" t="s">
        <v>186</v>
      </c>
      <c r="B264" s="10" t="s">
        <v>269</v>
      </c>
      <c r="C264" s="10">
        <v>2737</v>
      </c>
      <c r="D264" s="10">
        <f t="shared" si="112"/>
        <v>2737</v>
      </c>
      <c r="E264" s="10"/>
      <c r="F264" s="10" t="s">
        <v>269</v>
      </c>
      <c r="G264" s="10">
        <v>3355</v>
      </c>
      <c r="H264" s="10">
        <f t="shared" si="113"/>
        <v>3355</v>
      </c>
    </row>
    <row r="265" spans="1:43" s="14" customFormat="1" x14ac:dyDescent="0.25">
      <c r="A265" s="7" t="s">
        <v>18</v>
      </c>
      <c r="B265" s="11">
        <f t="shared" ref="B265:H265" si="114">SUM(B261:B264)</f>
        <v>1120</v>
      </c>
      <c r="C265" s="11">
        <f t="shared" si="114"/>
        <v>25826</v>
      </c>
      <c r="D265" s="11">
        <f t="shared" si="114"/>
        <v>26946</v>
      </c>
      <c r="E265" s="11">
        <f t="shared" si="114"/>
        <v>0</v>
      </c>
      <c r="F265" s="11">
        <f t="shared" si="114"/>
        <v>1594</v>
      </c>
      <c r="G265" s="11">
        <f t="shared" si="114"/>
        <v>43956</v>
      </c>
      <c r="H265" s="11">
        <f t="shared" si="114"/>
        <v>45550</v>
      </c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</row>
    <row r="266" spans="1:43" x14ac:dyDescent="0.25">
      <c r="A266" s="5" t="s">
        <v>187</v>
      </c>
      <c r="B266" s="10"/>
      <c r="C266" s="10"/>
      <c r="D266" s="10"/>
      <c r="E266" s="10"/>
      <c r="F266" s="10"/>
      <c r="G266" s="10"/>
      <c r="H266" s="10"/>
    </row>
    <row r="267" spans="1:43" x14ac:dyDescent="0.25">
      <c r="A267" s="4" t="s">
        <v>20</v>
      </c>
      <c r="B267" s="10">
        <v>8475</v>
      </c>
      <c r="C267" s="10">
        <v>20225</v>
      </c>
      <c r="D267" s="10">
        <f t="shared" ref="D267:D276" si="115">SUM(B267:C267)</f>
        <v>28700</v>
      </c>
      <c r="E267" s="10"/>
      <c r="F267" s="10">
        <v>33999</v>
      </c>
      <c r="G267" s="10">
        <v>31397</v>
      </c>
      <c r="H267" s="10">
        <f t="shared" ref="H267:H276" si="116">SUM(F267:G267)</f>
        <v>65396</v>
      </c>
    </row>
    <row r="268" spans="1:43" x14ac:dyDescent="0.25">
      <c r="A268" s="4" t="s">
        <v>188</v>
      </c>
      <c r="B268" s="10">
        <v>270956</v>
      </c>
      <c r="C268" s="10">
        <v>180726</v>
      </c>
      <c r="D268" s="10">
        <f t="shared" si="115"/>
        <v>451682</v>
      </c>
      <c r="E268" s="10"/>
      <c r="F268" s="10">
        <v>2027511</v>
      </c>
      <c r="G268" s="10">
        <v>591801</v>
      </c>
      <c r="H268" s="22">
        <f t="shared" si="116"/>
        <v>2619312</v>
      </c>
    </row>
    <row r="269" spans="1:43" x14ac:dyDescent="0.25">
      <c r="A269" s="4" t="s">
        <v>189</v>
      </c>
      <c r="B269" s="10">
        <v>6343</v>
      </c>
      <c r="C269" s="10">
        <v>2157</v>
      </c>
      <c r="D269" s="10">
        <f t="shared" si="115"/>
        <v>8500</v>
      </c>
      <c r="E269" s="10"/>
      <c r="F269" s="10">
        <v>22289</v>
      </c>
      <c r="G269" s="10">
        <v>7633</v>
      </c>
      <c r="H269" s="10">
        <f t="shared" si="116"/>
        <v>29922</v>
      </c>
    </row>
    <row r="270" spans="1:43" x14ac:dyDescent="0.25">
      <c r="A270" s="4" t="s">
        <v>190</v>
      </c>
      <c r="B270" s="10">
        <v>12641</v>
      </c>
      <c r="C270" s="10">
        <v>8274</v>
      </c>
      <c r="D270" s="10">
        <f t="shared" si="115"/>
        <v>20915</v>
      </c>
      <c r="E270" s="10"/>
      <c r="F270" s="10">
        <v>93155</v>
      </c>
      <c r="G270" s="10">
        <v>26296</v>
      </c>
      <c r="H270" s="10">
        <f t="shared" si="116"/>
        <v>119451</v>
      </c>
    </row>
    <row r="271" spans="1:43" x14ac:dyDescent="0.25">
      <c r="A271" s="4" t="s">
        <v>191</v>
      </c>
      <c r="B271" s="10">
        <v>131036</v>
      </c>
      <c r="C271" s="10">
        <v>79013</v>
      </c>
      <c r="D271" s="10">
        <f t="shared" si="115"/>
        <v>210049</v>
      </c>
      <c r="E271" s="10"/>
      <c r="F271" s="10">
        <v>1038275</v>
      </c>
      <c r="G271" s="10">
        <v>271836</v>
      </c>
      <c r="H271" s="10">
        <f t="shared" si="116"/>
        <v>1310111</v>
      </c>
    </row>
    <row r="272" spans="1:43" x14ac:dyDescent="0.25">
      <c r="A272" s="4" t="s">
        <v>192</v>
      </c>
      <c r="B272" s="10">
        <v>1992</v>
      </c>
      <c r="C272" s="10">
        <v>1942</v>
      </c>
      <c r="D272" s="10">
        <f t="shared" si="115"/>
        <v>3934</v>
      </c>
      <c r="E272" s="10"/>
      <c r="F272" s="10">
        <v>14392</v>
      </c>
      <c r="G272" s="10">
        <v>4943</v>
      </c>
      <c r="H272" s="10">
        <f t="shared" si="116"/>
        <v>19335</v>
      </c>
    </row>
    <row r="273" spans="1:43" x14ac:dyDescent="0.25">
      <c r="A273" s="4" t="s">
        <v>193</v>
      </c>
      <c r="B273" s="10">
        <v>334181</v>
      </c>
      <c r="C273" s="10">
        <v>179892</v>
      </c>
      <c r="D273" s="10">
        <f t="shared" si="115"/>
        <v>514073</v>
      </c>
      <c r="E273" s="10"/>
      <c r="F273" s="10">
        <v>2334626</v>
      </c>
      <c r="G273" s="10">
        <v>587497</v>
      </c>
      <c r="H273" s="10">
        <f t="shared" si="116"/>
        <v>2922123</v>
      </c>
    </row>
    <row r="274" spans="1:43" x14ac:dyDescent="0.25">
      <c r="A274" s="4" t="s">
        <v>194</v>
      </c>
      <c r="B274" s="10">
        <v>11218</v>
      </c>
      <c r="C274" s="10">
        <v>7937</v>
      </c>
      <c r="D274" s="10">
        <f t="shared" si="115"/>
        <v>19155</v>
      </c>
      <c r="E274" s="10"/>
      <c r="F274" s="10">
        <v>82918</v>
      </c>
      <c r="G274" s="10">
        <v>29532</v>
      </c>
      <c r="H274" s="10">
        <f t="shared" si="116"/>
        <v>112450</v>
      </c>
    </row>
    <row r="275" spans="1:43" x14ac:dyDescent="0.25">
      <c r="A275" s="4" t="s">
        <v>195</v>
      </c>
      <c r="B275" s="10">
        <v>28641</v>
      </c>
      <c r="C275" s="10">
        <v>19728</v>
      </c>
      <c r="D275" s="10">
        <f t="shared" si="115"/>
        <v>48369</v>
      </c>
      <c r="E275" s="10"/>
      <c r="F275" s="10">
        <v>237258</v>
      </c>
      <c r="G275" s="10">
        <v>60322</v>
      </c>
      <c r="H275" s="10">
        <f t="shared" si="116"/>
        <v>297580</v>
      </c>
    </row>
    <row r="276" spans="1:43" x14ac:dyDescent="0.25">
      <c r="A276" s="4" t="s">
        <v>196</v>
      </c>
      <c r="B276" s="10">
        <v>2408</v>
      </c>
      <c r="C276" s="10">
        <v>1547</v>
      </c>
      <c r="D276" s="10">
        <f t="shared" si="115"/>
        <v>3955</v>
      </c>
      <c r="E276" s="10"/>
      <c r="F276" s="10">
        <v>17972</v>
      </c>
      <c r="G276" s="10">
        <v>4996</v>
      </c>
      <c r="H276" s="10">
        <f t="shared" si="116"/>
        <v>22968</v>
      </c>
    </row>
    <row r="277" spans="1:43" s="14" customFormat="1" x14ac:dyDescent="0.25">
      <c r="A277" s="7" t="s">
        <v>18</v>
      </c>
      <c r="B277" s="11">
        <f t="shared" ref="B277:H277" si="117">SUM(B267:B276)</f>
        <v>807891</v>
      </c>
      <c r="C277" s="11">
        <f t="shared" si="117"/>
        <v>501441</v>
      </c>
      <c r="D277" s="11">
        <f t="shared" si="117"/>
        <v>1309332</v>
      </c>
      <c r="E277" s="11">
        <f t="shared" si="117"/>
        <v>0</v>
      </c>
      <c r="F277" s="11">
        <f t="shared" si="117"/>
        <v>5902395</v>
      </c>
      <c r="G277" s="11">
        <f t="shared" si="117"/>
        <v>1616253</v>
      </c>
      <c r="H277" s="11">
        <f t="shared" si="117"/>
        <v>7518648</v>
      </c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</row>
    <row r="278" spans="1:43" x14ac:dyDescent="0.25">
      <c r="A278" s="5" t="s">
        <v>197</v>
      </c>
      <c r="B278" s="10"/>
      <c r="C278" s="10"/>
      <c r="D278" s="10"/>
      <c r="E278" s="10"/>
      <c r="F278" s="10"/>
      <c r="G278" s="10"/>
      <c r="H278" s="10"/>
    </row>
    <row r="279" spans="1:43" x14ac:dyDescent="0.25">
      <c r="A279" s="4" t="s">
        <v>20</v>
      </c>
      <c r="B279" s="10">
        <v>32</v>
      </c>
      <c r="C279" s="10">
        <v>11645</v>
      </c>
      <c r="D279" s="10">
        <f>SUM(B279:C279)</f>
        <v>11677</v>
      </c>
      <c r="E279" s="10"/>
      <c r="F279" s="10">
        <v>32</v>
      </c>
      <c r="G279" s="10">
        <v>12630</v>
      </c>
      <c r="H279" s="10">
        <f>SUM(F279:G279)</f>
        <v>12662</v>
      </c>
    </row>
    <row r="280" spans="1:43" s="14" customFormat="1" x14ac:dyDescent="0.25">
      <c r="A280" s="7" t="s">
        <v>18</v>
      </c>
      <c r="B280" s="11">
        <f t="shared" ref="B280:H280" si="118">SUM(B279)</f>
        <v>32</v>
      </c>
      <c r="C280" s="11">
        <f t="shared" si="118"/>
        <v>11645</v>
      </c>
      <c r="D280" s="11">
        <f t="shared" si="118"/>
        <v>11677</v>
      </c>
      <c r="E280" s="11">
        <f t="shared" si="118"/>
        <v>0</v>
      </c>
      <c r="F280" s="11">
        <f t="shared" si="118"/>
        <v>32</v>
      </c>
      <c r="G280" s="11">
        <f t="shared" si="118"/>
        <v>12630</v>
      </c>
      <c r="H280" s="11">
        <f t="shared" si="118"/>
        <v>12662</v>
      </c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</row>
    <row r="281" spans="1:43" x14ac:dyDescent="0.25">
      <c r="A281" s="5" t="s">
        <v>198</v>
      </c>
      <c r="B281" s="10"/>
      <c r="C281" s="10"/>
      <c r="D281" s="10"/>
      <c r="E281" s="10"/>
      <c r="F281" s="10"/>
      <c r="G281" s="10"/>
      <c r="H281" s="10"/>
    </row>
    <row r="282" spans="1:43" x14ac:dyDescent="0.25">
      <c r="A282" s="4" t="s">
        <v>20</v>
      </c>
      <c r="B282" s="10">
        <v>170682</v>
      </c>
      <c r="C282" s="10">
        <v>66845</v>
      </c>
      <c r="D282" s="10">
        <f t="shared" ref="D282:D286" si="119">SUM(B282:C282)</f>
        <v>237527</v>
      </c>
      <c r="E282" s="10"/>
      <c r="F282" s="10">
        <v>314859</v>
      </c>
      <c r="G282" s="10">
        <v>116013</v>
      </c>
      <c r="H282" s="10">
        <f t="shared" ref="H282:H286" si="120">SUM(F282:G282)</f>
        <v>430872</v>
      </c>
    </row>
    <row r="283" spans="1:43" x14ac:dyDescent="0.25">
      <c r="A283" s="4" t="s">
        <v>199</v>
      </c>
      <c r="B283">
        <v>51064</v>
      </c>
      <c r="C283">
        <v>13156</v>
      </c>
      <c r="D283" s="22">
        <f t="shared" si="119"/>
        <v>64220</v>
      </c>
      <c r="F283">
        <v>95745</v>
      </c>
      <c r="G283">
        <v>22203</v>
      </c>
      <c r="H283" s="22">
        <f t="shared" si="120"/>
        <v>117948</v>
      </c>
    </row>
    <row r="284" spans="1:43" x14ac:dyDescent="0.25">
      <c r="A284" s="4" t="s">
        <v>200</v>
      </c>
      <c r="B284" s="10">
        <v>2215</v>
      </c>
      <c r="C284" s="10">
        <v>719</v>
      </c>
      <c r="D284" s="10">
        <f t="shared" si="119"/>
        <v>2934</v>
      </c>
      <c r="E284" s="10"/>
      <c r="F284" s="10">
        <v>4026</v>
      </c>
      <c r="G284" s="10">
        <v>1230</v>
      </c>
      <c r="H284" s="10">
        <f t="shared" si="120"/>
        <v>5256</v>
      </c>
    </row>
    <row r="285" spans="1:43" x14ac:dyDescent="0.25">
      <c r="A285" s="4" t="s">
        <v>201</v>
      </c>
      <c r="B285" s="10">
        <v>1267</v>
      </c>
      <c r="C285" s="10">
        <v>461</v>
      </c>
      <c r="D285" s="10">
        <f t="shared" si="119"/>
        <v>1728</v>
      </c>
      <c r="E285" s="10"/>
      <c r="F285" s="10">
        <v>2302</v>
      </c>
      <c r="G285" s="10">
        <v>1053</v>
      </c>
      <c r="H285" s="10">
        <f t="shared" si="120"/>
        <v>3355</v>
      </c>
    </row>
    <row r="286" spans="1:43" x14ac:dyDescent="0.25">
      <c r="A286" s="4" t="s">
        <v>202</v>
      </c>
      <c r="B286" s="10">
        <v>174218</v>
      </c>
      <c r="C286" s="10">
        <v>51196</v>
      </c>
      <c r="D286" s="10">
        <f t="shared" si="119"/>
        <v>225414</v>
      </c>
      <c r="E286" s="10"/>
      <c r="F286" s="10">
        <v>328683</v>
      </c>
      <c r="G286" s="10">
        <v>109380</v>
      </c>
      <c r="H286" s="10">
        <f t="shared" si="120"/>
        <v>438063</v>
      </c>
    </row>
    <row r="287" spans="1:43" x14ac:dyDescent="0.25">
      <c r="A287" s="7" t="s">
        <v>18</v>
      </c>
      <c r="B287" s="11">
        <f t="shared" ref="B287:H287" si="121">SUM(B282:B286)</f>
        <v>399446</v>
      </c>
      <c r="C287" s="11">
        <f t="shared" si="121"/>
        <v>132377</v>
      </c>
      <c r="D287" s="11">
        <f t="shared" si="121"/>
        <v>531823</v>
      </c>
      <c r="E287" s="11">
        <f t="shared" si="121"/>
        <v>0</v>
      </c>
      <c r="F287" s="11">
        <f t="shared" si="121"/>
        <v>745615</v>
      </c>
      <c r="G287" s="11">
        <f t="shared" si="121"/>
        <v>249879</v>
      </c>
      <c r="H287" s="11">
        <f t="shared" si="121"/>
        <v>995494</v>
      </c>
    </row>
    <row r="288" spans="1:43" x14ac:dyDescent="0.25">
      <c r="A288" s="5" t="s">
        <v>203</v>
      </c>
      <c r="B288" s="10"/>
      <c r="C288" s="10"/>
      <c r="D288" s="10"/>
      <c r="E288" s="10"/>
      <c r="F288" s="10"/>
      <c r="G288" s="10"/>
      <c r="H288" s="10"/>
    </row>
    <row r="289" spans="1:8" x14ac:dyDescent="0.25">
      <c r="A289" s="4" t="s">
        <v>20</v>
      </c>
      <c r="B289" s="10">
        <v>104</v>
      </c>
      <c r="C289" s="10">
        <v>4989</v>
      </c>
      <c r="D289" s="10">
        <f t="shared" ref="D289:D290" si="122">SUM(B289:C289)</f>
        <v>5093</v>
      </c>
      <c r="E289" s="10"/>
      <c r="F289" s="10">
        <v>166</v>
      </c>
      <c r="G289" s="10">
        <v>6776</v>
      </c>
      <c r="H289" s="10">
        <f t="shared" ref="H289:H290" si="123">SUM(F289:G289)</f>
        <v>6942</v>
      </c>
    </row>
    <row r="290" spans="1:8" x14ac:dyDescent="0.25">
      <c r="A290" s="8" t="s">
        <v>267</v>
      </c>
      <c r="B290" s="10">
        <v>8</v>
      </c>
      <c r="C290" s="10">
        <v>4808</v>
      </c>
      <c r="D290" s="22">
        <f t="shared" si="122"/>
        <v>4816</v>
      </c>
      <c r="F290" s="10">
        <v>8</v>
      </c>
      <c r="G290" s="10">
        <v>4808</v>
      </c>
      <c r="H290" s="22">
        <f t="shared" si="123"/>
        <v>4816</v>
      </c>
    </row>
    <row r="291" spans="1:8" x14ac:dyDescent="0.25">
      <c r="A291" s="7" t="s">
        <v>18</v>
      </c>
      <c r="B291" s="11">
        <f t="shared" ref="B291:H291" si="124">SUM(B289:B290)</f>
        <v>112</v>
      </c>
      <c r="C291" s="11">
        <f t="shared" si="124"/>
        <v>9797</v>
      </c>
      <c r="D291" s="11">
        <f t="shared" si="124"/>
        <v>9909</v>
      </c>
      <c r="E291" s="11">
        <f t="shared" si="124"/>
        <v>0</v>
      </c>
      <c r="F291" s="11">
        <f t="shared" si="124"/>
        <v>174</v>
      </c>
      <c r="G291" s="11">
        <f t="shared" si="124"/>
        <v>11584</v>
      </c>
      <c r="H291" s="11">
        <f t="shared" si="124"/>
        <v>11758</v>
      </c>
    </row>
    <row r="292" spans="1:8" x14ac:dyDescent="0.25">
      <c r="A292" s="5" t="s">
        <v>204</v>
      </c>
      <c r="B292" s="10"/>
      <c r="C292" s="10"/>
      <c r="D292" s="10"/>
      <c r="E292" s="10"/>
      <c r="F292" s="10"/>
      <c r="G292" s="10"/>
      <c r="H292" s="10"/>
    </row>
    <row r="293" spans="1:8" x14ac:dyDescent="0.25">
      <c r="A293" s="4" t="s">
        <v>20</v>
      </c>
      <c r="B293" s="10">
        <v>1222</v>
      </c>
      <c r="C293" s="10">
        <v>24204</v>
      </c>
      <c r="D293" s="10">
        <f t="shared" ref="D293:D296" si="125">SUM(B293:C293)</f>
        <v>25426</v>
      </c>
      <c r="E293" s="10"/>
      <c r="F293" s="10">
        <v>3409</v>
      </c>
      <c r="G293" s="10">
        <v>33729</v>
      </c>
      <c r="H293" s="10">
        <f t="shared" ref="H293:H296" si="126">SUM(F293:G293)</f>
        <v>37138</v>
      </c>
    </row>
    <row r="294" spans="1:8" x14ac:dyDescent="0.25">
      <c r="A294" s="4" t="s">
        <v>205</v>
      </c>
      <c r="B294" s="10">
        <v>341</v>
      </c>
      <c r="C294" s="10">
        <v>3639</v>
      </c>
      <c r="D294" s="22">
        <f t="shared" si="125"/>
        <v>3980</v>
      </c>
      <c r="F294" s="10">
        <v>1132</v>
      </c>
      <c r="G294" s="10">
        <v>5615</v>
      </c>
      <c r="H294" s="22">
        <f t="shared" si="126"/>
        <v>6747</v>
      </c>
    </row>
    <row r="295" spans="1:8" x14ac:dyDescent="0.25">
      <c r="A295" s="4" t="s">
        <v>206</v>
      </c>
      <c r="B295" s="10">
        <v>20</v>
      </c>
      <c r="C295" s="10">
        <v>1836</v>
      </c>
      <c r="D295" s="10">
        <f t="shared" si="125"/>
        <v>1856</v>
      </c>
      <c r="E295" s="10"/>
      <c r="F295" s="10">
        <v>263</v>
      </c>
      <c r="G295" s="10">
        <v>7699</v>
      </c>
      <c r="H295" s="10">
        <f t="shared" si="126"/>
        <v>7962</v>
      </c>
    </row>
    <row r="296" spans="1:8" x14ac:dyDescent="0.25">
      <c r="A296" s="4" t="s">
        <v>207</v>
      </c>
      <c r="B296" s="10">
        <v>2305</v>
      </c>
      <c r="C296" s="10">
        <v>4455</v>
      </c>
      <c r="D296" s="10">
        <f t="shared" si="125"/>
        <v>6760</v>
      </c>
      <c r="E296" s="10"/>
      <c r="F296" s="10">
        <v>4500</v>
      </c>
      <c r="G296" s="10">
        <v>7486</v>
      </c>
      <c r="H296" s="10">
        <f t="shared" si="126"/>
        <v>11986</v>
      </c>
    </row>
    <row r="297" spans="1:8" x14ac:dyDescent="0.25">
      <c r="A297" s="7" t="s">
        <v>18</v>
      </c>
      <c r="B297" s="11">
        <f t="shared" ref="B297:H297" si="127">SUM(B293:B296)</f>
        <v>3888</v>
      </c>
      <c r="C297" s="11">
        <f t="shared" si="127"/>
        <v>34134</v>
      </c>
      <c r="D297" s="11">
        <f t="shared" si="127"/>
        <v>38022</v>
      </c>
      <c r="E297" s="11">
        <f t="shared" si="127"/>
        <v>0</v>
      </c>
      <c r="F297" s="11">
        <f t="shared" si="127"/>
        <v>9304</v>
      </c>
      <c r="G297" s="11">
        <f t="shared" si="127"/>
        <v>54529</v>
      </c>
      <c r="H297" s="11">
        <f t="shared" si="127"/>
        <v>63833</v>
      </c>
    </row>
    <row r="298" spans="1:8" x14ac:dyDescent="0.25">
      <c r="A298" s="5" t="s">
        <v>208</v>
      </c>
      <c r="B298" s="10"/>
      <c r="C298" s="10"/>
      <c r="D298" s="10"/>
      <c r="E298" s="10"/>
      <c r="F298" s="10"/>
      <c r="G298" s="10"/>
      <c r="H298" s="10"/>
    </row>
    <row r="299" spans="1:8" x14ac:dyDescent="0.25">
      <c r="A299" s="4" t="s">
        <v>20</v>
      </c>
      <c r="B299" s="10">
        <v>2372</v>
      </c>
      <c r="C299" s="10">
        <v>33285</v>
      </c>
      <c r="D299" s="10">
        <f t="shared" ref="D299:D300" si="128">SUM(B299:C299)</f>
        <v>35657</v>
      </c>
      <c r="E299" s="10"/>
      <c r="F299" s="10">
        <v>3862</v>
      </c>
      <c r="G299" s="10">
        <v>44194</v>
      </c>
      <c r="H299" s="10">
        <f t="shared" ref="H299:H300" si="129">SUM(F299:G299)</f>
        <v>48056</v>
      </c>
    </row>
    <row r="300" spans="1:8" x14ac:dyDescent="0.25">
      <c r="A300" s="4" t="s">
        <v>209</v>
      </c>
      <c r="B300" s="10">
        <v>162</v>
      </c>
      <c r="C300" s="10">
        <v>4055</v>
      </c>
      <c r="D300" s="22">
        <f t="shared" si="128"/>
        <v>4217</v>
      </c>
      <c r="F300" s="10">
        <v>346</v>
      </c>
      <c r="G300" s="10">
        <v>5328</v>
      </c>
      <c r="H300" s="22">
        <f t="shared" si="129"/>
        <v>5674</v>
      </c>
    </row>
    <row r="301" spans="1:8" x14ac:dyDescent="0.25">
      <c r="A301" s="7" t="s">
        <v>18</v>
      </c>
      <c r="B301" s="11">
        <f t="shared" ref="B301:H301" si="130">SUM(B299:B300)</f>
        <v>2534</v>
      </c>
      <c r="C301" s="11">
        <f t="shared" si="130"/>
        <v>37340</v>
      </c>
      <c r="D301" s="11">
        <f t="shared" si="130"/>
        <v>39874</v>
      </c>
      <c r="E301" s="11">
        <f t="shared" si="130"/>
        <v>0</v>
      </c>
      <c r="F301" s="11">
        <f t="shared" si="130"/>
        <v>4208</v>
      </c>
      <c r="G301" s="11">
        <f t="shared" si="130"/>
        <v>49522</v>
      </c>
      <c r="H301" s="11">
        <f t="shared" si="130"/>
        <v>53730</v>
      </c>
    </row>
    <row r="302" spans="1:8" x14ac:dyDescent="0.25">
      <c r="A302" s="5" t="s">
        <v>210</v>
      </c>
      <c r="B302" s="10"/>
      <c r="C302" s="10"/>
      <c r="D302" s="10"/>
      <c r="E302" s="10"/>
      <c r="F302" s="10"/>
      <c r="G302" s="10"/>
      <c r="H302" s="10"/>
    </row>
    <row r="303" spans="1:8" x14ac:dyDescent="0.25">
      <c r="A303" s="4" t="s">
        <v>211</v>
      </c>
      <c r="B303" s="10">
        <v>2035</v>
      </c>
      <c r="C303" s="10">
        <v>21112</v>
      </c>
      <c r="D303" s="10">
        <f t="shared" ref="D303:D305" si="131">SUM(B303:C303)</f>
        <v>23147</v>
      </c>
      <c r="E303" s="10"/>
      <c r="F303" s="10">
        <v>9074</v>
      </c>
      <c r="G303" s="10">
        <v>43975</v>
      </c>
      <c r="H303" s="10">
        <f t="shared" ref="H303:H305" si="132">SUM(F303:G303)</f>
        <v>53049</v>
      </c>
    </row>
    <row r="304" spans="1:8" x14ac:dyDescent="0.25">
      <c r="A304" s="4" t="s">
        <v>212</v>
      </c>
      <c r="B304" t="s">
        <v>269</v>
      </c>
      <c r="C304" s="10">
        <v>1311</v>
      </c>
      <c r="D304" s="22">
        <f t="shared" si="131"/>
        <v>1311</v>
      </c>
      <c r="F304" t="s">
        <v>269</v>
      </c>
      <c r="G304" s="10">
        <v>2278</v>
      </c>
      <c r="H304" s="22">
        <f t="shared" si="132"/>
        <v>2278</v>
      </c>
    </row>
    <row r="305" spans="1:43" x14ac:dyDescent="0.25">
      <c r="A305" s="4" t="s">
        <v>213</v>
      </c>
      <c r="B305" s="10">
        <v>1189</v>
      </c>
      <c r="C305" s="10">
        <v>15246</v>
      </c>
      <c r="D305" s="10">
        <f t="shared" si="131"/>
        <v>16435</v>
      </c>
      <c r="E305" s="10"/>
      <c r="F305" s="10">
        <v>4176</v>
      </c>
      <c r="G305" s="10">
        <v>35691</v>
      </c>
      <c r="H305" s="10">
        <f t="shared" si="132"/>
        <v>39867</v>
      </c>
    </row>
    <row r="306" spans="1:43" s="14" customFormat="1" x14ac:dyDescent="0.25">
      <c r="A306" s="7" t="s">
        <v>18</v>
      </c>
      <c r="B306" s="11">
        <f>SUM(B303:B305)</f>
        <v>3224</v>
      </c>
      <c r="C306" s="11">
        <f>SUM(C303:C305)</f>
        <v>37669</v>
      </c>
      <c r="D306" s="11">
        <f>SUM(D303:D305)</f>
        <v>40893</v>
      </c>
      <c r="E306" s="11">
        <f>SUM(E35)</f>
        <v>0</v>
      </c>
      <c r="F306" s="11">
        <f>SUM(F303:F305)</f>
        <v>13250</v>
      </c>
      <c r="G306" s="11">
        <f>SUM(G303:G305)</f>
        <v>81944</v>
      </c>
      <c r="H306" s="11">
        <f>SUM(H303:H305)</f>
        <v>95194</v>
      </c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</row>
    <row r="307" spans="1:43" x14ac:dyDescent="0.25">
      <c r="A307" s="5" t="s">
        <v>214</v>
      </c>
      <c r="B307" s="10"/>
      <c r="C307" s="10"/>
      <c r="D307" s="10"/>
      <c r="E307" s="10"/>
      <c r="F307" s="10"/>
      <c r="G307" s="10"/>
      <c r="H307" s="10"/>
    </row>
    <row r="308" spans="1:43" x14ac:dyDescent="0.25">
      <c r="A308" s="4" t="s">
        <v>20</v>
      </c>
      <c r="B308" s="10">
        <v>1485</v>
      </c>
      <c r="C308" s="10">
        <v>57876</v>
      </c>
      <c r="D308" s="10">
        <f t="shared" ref="D308:D309" si="133">SUM(B308:C308)</f>
        <v>59361</v>
      </c>
      <c r="E308" s="10"/>
      <c r="F308" s="10">
        <v>2564</v>
      </c>
      <c r="G308" s="10">
        <v>79183</v>
      </c>
      <c r="H308" s="10">
        <f t="shared" ref="H308:H309" si="134">SUM(F308:G308)</f>
        <v>81747</v>
      </c>
    </row>
    <row r="309" spans="1:43" x14ac:dyDescent="0.25">
      <c r="A309" s="4" t="s">
        <v>215</v>
      </c>
      <c r="B309">
        <v>173</v>
      </c>
      <c r="C309" s="10">
        <v>2066</v>
      </c>
      <c r="D309" s="22">
        <f t="shared" si="133"/>
        <v>2239</v>
      </c>
      <c r="F309">
        <v>337</v>
      </c>
      <c r="G309" s="10">
        <v>4397</v>
      </c>
      <c r="H309" s="22">
        <f t="shared" si="134"/>
        <v>4734</v>
      </c>
    </row>
    <row r="310" spans="1:43" s="14" customFormat="1" x14ac:dyDescent="0.25">
      <c r="A310" s="7" t="s">
        <v>18</v>
      </c>
      <c r="B310" s="11">
        <f t="shared" ref="B310:H310" si="135">SUM(B308:B309)</f>
        <v>1658</v>
      </c>
      <c r="C310" s="11">
        <f t="shared" si="135"/>
        <v>59942</v>
      </c>
      <c r="D310" s="11">
        <f t="shared" si="135"/>
        <v>61600</v>
      </c>
      <c r="E310" s="11">
        <f t="shared" si="135"/>
        <v>0</v>
      </c>
      <c r="F310" s="11">
        <f t="shared" si="135"/>
        <v>2901</v>
      </c>
      <c r="G310" s="11">
        <f t="shared" si="135"/>
        <v>83580</v>
      </c>
      <c r="H310" s="11">
        <f t="shared" si="135"/>
        <v>86481</v>
      </c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</row>
    <row r="311" spans="1:43" x14ac:dyDescent="0.25">
      <c r="A311" s="5" t="s">
        <v>216</v>
      </c>
      <c r="B311" s="10"/>
      <c r="C311" s="10"/>
      <c r="D311" s="10"/>
      <c r="E311" s="10"/>
      <c r="F311" s="10"/>
      <c r="G311" s="10"/>
      <c r="H311" s="10"/>
    </row>
    <row r="312" spans="1:43" x14ac:dyDescent="0.25">
      <c r="A312" s="4" t="s">
        <v>20</v>
      </c>
      <c r="B312" s="10">
        <v>17</v>
      </c>
      <c r="C312" s="10">
        <v>6168</v>
      </c>
      <c r="D312" s="10">
        <f>SUM(B312:C312)</f>
        <v>6185</v>
      </c>
      <c r="E312" s="10"/>
      <c r="F312" s="10">
        <v>21</v>
      </c>
      <c r="G312" s="10">
        <v>12109</v>
      </c>
      <c r="H312" s="10">
        <f>SUM(F312:G312)</f>
        <v>12130</v>
      </c>
    </row>
    <row r="313" spans="1:43" s="14" customFormat="1" x14ac:dyDescent="0.25">
      <c r="A313" s="7" t="s">
        <v>18</v>
      </c>
      <c r="B313" s="11">
        <f t="shared" ref="B313:H313" si="136">SUM(B312)</f>
        <v>17</v>
      </c>
      <c r="C313" s="11">
        <f t="shared" si="136"/>
        <v>6168</v>
      </c>
      <c r="D313" s="11">
        <f t="shared" si="136"/>
        <v>6185</v>
      </c>
      <c r="E313" s="11">
        <f t="shared" si="136"/>
        <v>0</v>
      </c>
      <c r="F313" s="11">
        <f t="shared" si="136"/>
        <v>21</v>
      </c>
      <c r="G313" s="11">
        <f t="shared" si="136"/>
        <v>12109</v>
      </c>
      <c r="H313" s="11">
        <f t="shared" si="136"/>
        <v>12130</v>
      </c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</row>
    <row r="314" spans="1:43" x14ac:dyDescent="0.25">
      <c r="A314" s="5" t="s">
        <v>217</v>
      </c>
      <c r="B314" s="10"/>
      <c r="C314" s="10"/>
      <c r="D314" s="10"/>
      <c r="E314" s="10"/>
      <c r="F314" s="10"/>
      <c r="G314" s="10"/>
      <c r="H314" s="10"/>
    </row>
    <row r="315" spans="1:43" x14ac:dyDescent="0.25">
      <c r="A315" s="4" t="s">
        <v>20</v>
      </c>
      <c r="B315" s="10">
        <v>1058</v>
      </c>
      <c r="C315" s="10">
        <v>19424</v>
      </c>
      <c r="D315" s="10">
        <f>SUM(B315:C315)</f>
        <v>20482</v>
      </c>
      <c r="E315" s="10"/>
      <c r="F315" s="10">
        <v>3352</v>
      </c>
      <c r="G315" s="10">
        <v>25097</v>
      </c>
      <c r="H315" s="10">
        <f>SUM(F315:G315)</f>
        <v>28449</v>
      </c>
    </row>
    <row r="316" spans="1:43" s="14" customFormat="1" x14ac:dyDescent="0.25">
      <c r="A316" s="7" t="s">
        <v>18</v>
      </c>
      <c r="B316" s="11">
        <f t="shared" ref="B316:H316" si="137">SUM(B315)</f>
        <v>1058</v>
      </c>
      <c r="C316" s="11">
        <f t="shared" si="137"/>
        <v>19424</v>
      </c>
      <c r="D316" s="11">
        <f t="shared" si="137"/>
        <v>20482</v>
      </c>
      <c r="E316" s="11">
        <f t="shared" si="137"/>
        <v>0</v>
      </c>
      <c r="F316" s="11">
        <f t="shared" si="137"/>
        <v>3352</v>
      </c>
      <c r="G316" s="11">
        <f t="shared" si="137"/>
        <v>25097</v>
      </c>
      <c r="H316" s="11">
        <f t="shared" si="137"/>
        <v>28449</v>
      </c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</row>
    <row r="317" spans="1:43" x14ac:dyDescent="0.25">
      <c r="A317" s="5" t="s">
        <v>218</v>
      </c>
      <c r="B317" s="10"/>
      <c r="C317" s="10"/>
      <c r="D317" s="10"/>
      <c r="E317" s="10"/>
      <c r="F317" s="10"/>
      <c r="G317" s="10"/>
      <c r="H317" s="10"/>
    </row>
    <row r="318" spans="1:43" x14ac:dyDescent="0.25">
      <c r="A318" s="4" t="s">
        <v>20</v>
      </c>
      <c r="B318" s="10">
        <v>952</v>
      </c>
      <c r="C318" s="10">
        <v>20435</v>
      </c>
      <c r="D318" s="10">
        <f>SUM(B318:C318)</f>
        <v>21387</v>
      </c>
      <c r="E318" s="10"/>
      <c r="F318" s="10">
        <v>1027</v>
      </c>
      <c r="G318" s="10">
        <v>32739</v>
      </c>
      <c r="H318" s="10">
        <f>SUM(F318:G318)</f>
        <v>33766</v>
      </c>
    </row>
    <row r="319" spans="1:43" s="14" customFormat="1" x14ac:dyDescent="0.25">
      <c r="A319" s="7" t="s">
        <v>18</v>
      </c>
      <c r="B319" s="11">
        <f t="shared" ref="B319:H319" si="138">SUM(B318)</f>
        <v>952</v>
      </c>
      <c r="C319" s="11">
        <f t="shared" si="138"/>
        <v>20435</v>
      </c>
      <c r="D319" s="11">
        <f t="shared" si="138"/>
        <v>21387</v>
      </c>
      <c r="E319" s="11">
        <f t="shared" si="138"/>
        <v>0</v>
      </c>
      <c r="F319" s="11">
        <f t="shared" si="138"/>
        <v>1027</v>
      </c>
      <c r="G319" s="11">
        <f t="shared" si="138"/>
        <v>32739</v>
      </c>
      <c r="H319" s="11">
        <f t="shared" si="138"/>
        <v>33766</v>
      </c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</row>
    <row r="320" spans="1:43" x14ac:dyDescent="0.25">
      <c r="A320" s="5" t="s">
        <v>219</v>
      </c>
      <c r="B320" s="10"/>
      <c r="C320" s="10"/>
      <c r="D320" s="10"/>
      <c r="E320" s="10"/>
      <c r="F320" s="10"/>
      <c r="G320" s="10"/>
      <c r="H320" s="10"/>
    </row>
    <row r="321" spans="1:43" x14ac:dyDescent="0.25">
      <c r="A321" s="4" t="s">
        <v>20</v>
      </c>
      <c r="B321" s="10">
        <v>1219</v>
      </c>
      <c r="C321" s="10">
        <v>22719</v>
      </c>
      <c r="D321" s="10">
        <f t="shared" ref="D321:D324" si="139">SUM(B321:C321)</f>
        <v>23938</v>
      </c>
      <c r="E321" s="10"/>
      <c r="F321" s="10">
        <v>2943</v>
      </c>
      <c r="G321" s="10">
        <v>59663</v>
      </c>
      <c r="H321" s="10">
        <f t="shared" ref="H321:H324" si="140">SUM(F321:G321)</f>
        <v>62606</v>
      </c>
    </row>
    <row r="322" spans="1:43" x14ac:dyDescent="0.25">
      <c r="A322" s="4" t="s">
        <v>220</v>
      </c>
      <c r="B322">
        <v>620</v>
      </c>
      <c r="C322">
        <v>5913</v>
      </c>
      <c r="D322" s="22">
        <f t="shared" si="139"/>
        <v>6533</v>
      </c>
      <c r="F322">
        <v>4050</v>
      </c>
      <c r="G322">
        <v>20483</v>
      </c>
      <c r="H322" s="22">
        <f t="shared" si="140"/>
        <v>24533</v>
      </c>
    </row>
    <row r="323" spans="1:43" x14ac:dyDescent="0.25">
      <c r="A323" s="4" t="s">
        <v>221</v>
      </c>
      <c r="B323" s="10">
        <v>386</v>
      </c>
      <c r="C323" s="10">
        <v>4203</v>
      </c>
      <c r="D323" s="10">
        <f t="shared" si="139"/>
        <v>4589</v>
      </c>
      <c r="E323" s="10"/>
      <c r="F323" s="10">
        <v>752</v>
      </c>
      <c r="G323" s="10">
        <v>7758</v>
      </c>
      <c r="H323" s="10">
        <f t="shared" si="140"/>
        <v>8510</v>
      </c>
    </row>
    <row r="324" spans="1:43" x14ac:dyDescent="0.25">
      <c r="A324" s="4" t="s">
        <v>222</v>
      </c>
      <c r="B324" s="10">
        <v>42</v>
      </c>
      <c r="C324" s="10">
        <v>886</v>
      </c>
      <c r="D324" s="10">
        <f t="shared" si="139"/>
        <v>928</v>
      </c>
      <c r="E324" s="10"/>
      <c r="F324" s="10">
        <v>141</v>
      </c>
      <c r="G324" s="10">
        <v>1878</v>
      </c>
      <c r="H324" s="10">
        <f t="shared" si="140"/>
        <v>2019</v>
      </c>
    </row>
    <row r="325" spans="1:43" s="14" customFormat="1" x14ac:dyDescent="0.25">
      <c r="A325" s="7" t="s">
        <v>18</v>
      </c>
      <c r="B325" s="11">
        <f t="shared" ref="B325:H325" si="141">SUM(B321:B324)</f>
        <v>2267</v>
      </c>
      <c r="C325" s="11">
        <f t="shared" si="141"/>
        <v>33721</v>
      </c>
      <c r="D325" s="11">
        <f t="shared" si="141"/>
        <v>35988</v>
      </c>
      <c r="E325" s="11">
        <f t="shared" si="141"/>
        <v>0</v>
      </c>
      <c r="F325" s="11">
        <f t="shared" si="141"/>
        <v>7886</v>
      </c>
      <c r="G325" s="11">
        <f t="shared" si="141"/>
        <v>89782</v>
      </c>
      <c r="H325" s="11">
        <f t="shared" si="141"/>
        <v>97668</v>
      </c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</row>
    <row r="326" spans="1:43" x14ac:dyDescent="0.25">
      <c r="A326" s="5" t="s">
        <v>223</v>
      </c>
      <c r="B326" s="10"/>
      <c r="C326" s="10"/>
      <c r="D326" s="10"/>
      <c r="E326" s="10"/>
      <c r="F326" s="10"/>
      <c r="G326" s="10"/>
      <c r="H326" s="10"/>
    </row>
    <row r="327" spans="1:43" x14ac:dyDescent="0.25">
      <c r="A327" s="4" t="s">
        <v>20</v>
      </c>
      <c r="B327" s="10">
        <v>1959</v>
      </c>
      <c r="C327" s="10">
        <v>14246</v>
      </c>
      <c r="D327" s="10">
        <f>SUM(B327:C327)</f>
        <v>16205</v>
      </c>
      <c r="E327" s="10"/>
      <c r="F327" s="10">
        <v>2644</v>
      </c>
      <c r="G327" s="10">
        <v>21655</v>
      </c>
      <c r="H327" s="10">
        <f>SUM(F327:G327)</f>
        <v>24299</v>
      </c>
    </row>
    <row r="328" spans="1:43" s="14" customFormat="1" x14ac:dyDescent="0.25">
      <c r="A328" s="7" t="s">
        <v>18</v>
      </c>
      <c r="B328" s="11">
        <f t="shared" ref="B328:H328" si="142">SUM(B327)</f>
        <v>1959</v>
      </c>
      <c r="C328" s="11">
        <f t="shared" si="142"/>
        <v>14246</v>
      </c>
      <c r="D328" s="11">
        <f t="shared" si="142"/>
        <v>16205</v>
      </c>
      <c r="E328" s="11">
        <f t="shared" si="142"/>
        <v>0</v>
      </c>
      <c r="F328" s="11">
        <f t="shared" si="142"/>
        <v>2644</v>
      </c>
      <c r="G328" s="11">
        <f t="shared" si="142"/>
        <v>21655</v>
      </c>
      <c r="H328" s="11">
        <f t="shared" si="142"/>
        <v>24299</v>
      </c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</row>
    <row r="329" spans="1:43" x14ac:dyDescent="0.25">
      <c r="A329" s="5" t="s">
        <v>224</v>
      </c>
    </row>
    <row r="330" spans="1:43" x14ac:dyDescent="0.25">
      <c r="A330" s="4" t="s">
        <v>20</v>
      </c>
      <c r="B330" s="10">
        <v>14469</v>
      </c>
      <c r="C330" s="10">
        <v>69148</v>
      </c>
      <c r="D330" s="10">
        <f t="shared" ref="D330:D335" si="143">SUM(B330:C330)</f>
        <v>83617</v>
      </c>
      <c r="E330" s="10"/>
      <c r="F330" s="10">
        <v>20578</v>
      </c>
      <c r="G330" s="10">
        <v>115066</v>
      </c>
      <c r="H330" s="10">
        <f t="shared" ref="H330:H335" si="144">SUM(F330:G330)</f>
        <v>135644</v>
      </c>
    </row>
    <row r="331" spans="1:43" x14ac:dyDescent="0.25">
      <c r="A331" s="4" t="s">
        <v>225</v>
      </c>
      <c r="B331" s="10">
        <v>9387</v>
      </c>
      <c r="C331" s="10">
        <v>16150</v>
      </c>
      <c r="D331" s="10">
        <f t="shared" si="143"/>
        <v>25537</v>
      </c>
      <c r="E331" s="10"/>
      <c r="F331" s="10">
        <v>10341</v>
      </c>
      <c r="G331" s="10">
        <v>18832</v>
      </c>
      <c r="H331" s="10">
        <f t="shared" si="144"/>
        <v>29173</v>
      </c>
    </row>
    <row r="332" spans="1:43" x14ac:dyDescent="0.25">
      <c r="A332" s="4" t="s">
        <v>226</v>
      </c>
      <c r="B332" s="10">
        <v>396</v>
      </c>
      <c r="C332" s="10">
        <v>3584</v>
      </c>
      <c r="D332" s="22">
        <f t="shared" si="143"/>
        <v>3980</v>
      </c>
      <c r="F332" s="10">
        <v>480</v>
      </c>
      <c r="G332" s="10">
        <v>4926</v>
      </c>
      <c r="H332" s="22">
        <f t="shared" si="144"/>
        <v>5406</v>
      </c>
    </row>
    <row r="333" spans="1:43" x14ac:dyDescent="0.25">
      <c r="A333" s="4" t="s">
        <v>227</v>
      </c>
      <c r="B333" s="10">
        <v>7259</v>
      </c>
      <c r="C333" s="10">
        <v>15467</v>
      </c>
      <c r="D333" s="10">
        <f t="shared" si="143"/>
        <v>22726</v>
      </c>
      <c r="E333" s="10"/>
      <c r="F333" s="10">
        <v>7724</v>
      </c>
      <c r="G333" s="10">
        <v>18629</v>
      </c>
      <c r="H333" s="10">
        <f t="shared" si="144"/>
        <v>26353</v>
      </c>
    </row>
    <row r="334" spans="1:43" x14ac:dyDescent="0.25">
      <c r="A334" s="4" t="s">
        <v>228</v>
      </c>
      <c r="B334" s="10">
        <v>5579</v>
      </c>
      <c r="C334" s="10">
        <v>8145</v>
      </c>
      <c r="D334" s="10">
        <f t="shared" si="143"/>
        <v>13724</v>
      </c>
      <c r="E334" s="10"/>
      <c r="F334" s="10">
        <v>5964</v>
      </c>
      <c r="G334" s="10">
        <v>9065</v>
      </c>
      <c r="H334" s="10">
        <f t="shared" si="144"/>
        <v>15029</v>
      </c>
    </row>
    <row r="335" spans="1:43" x14ac:dyDescent="0.25">
      <c r="A335" s="8" t="s">
        <v>268</v>
      </c>
      <c r="B335" s="10">
        <v>896</v>
      </c>
      <c r="C335" s="10">
        <v>5903</v>
      </c>
      <c r="D335" s="10">
        <f t="shared" si="143"/>
        <v>6799</v>
      </c>
      <c r="E335" s="10"/>
      <c r="F335" s="10">
        <v>1039</v>
      </c>
      <c r="G335" s="10">
        <v>6874</v>
      </c>
      <c r="H335" s="10">
        <f t="shared" si="144"/>
        <v>7913</v>
      </c>
    </row>
    <row r="336" spans="1:43" s="14" customFormat="1" x14ac:dyDescent="0.25">
      <c r="A336" s="7" t="s">
        <v>18</v>
      </c>
      <c r="B336" s="11">
        <f t="shared" ref="B336:H336" si="145">SUM(B330:B335)</f>
        <v>37986</v>
      </c>
      <c r="C336" s="11">
        <f t="shared" si="145"/>
        <v>118397</v>
      </c>
      <c r="D336" s="11">
        <f t="shared" si="145"/>
        <v>156383</v>
      </c>
      <c r="E336" s="11">
        <f t="shared" si="145"/>
        <v>0</v>
      </c>
      <c r="F336" s="11">
        <f t="shared" si="145"/>
        <v>46126</v>
      </c>
      <c r="G336" s="11">
        <f t="shared" si="145"/>
        <v>173392</v>
      </c>
      <c r="H336" s="11">
        <f t="shared" si="145"/>
        <v>219518</v>
      </c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</row>
    <row r="337" spans="1:43" x14ac:dyDescent="0.25">
      <c r="A337" s="5" t="s">
        <v>229</v>
      </c>
      <c r="B337" s="10"/>
      <c r="C337" s="10"/>
      <c r="D337" s="10"/>
      <c r="E337" s="10"/>
      <c r="F337" s="10"/>
      <c r="G337" s="10"/>
      <c r="H337" s="10"/>
    </row>
    <row r="338" spans="1:43" x14ac:dyDescent="0.25">
      <c r="A338" s="4" t="s">
        <v>230</v>
      </c>
      <c r="B338" s="10" t="s">
        <v>269</v>
      </c>
      <c r="C338" s="10">
        <v>9156</v>
      </c>
      <c r="D338" s="10">
        <f t="shared" ref="D338:D339" si="146">SUM(C338)</f>
        <v>9156</v>
      </c>
      <c r="E338" s="10"/>
      <c r="F338" s="10" t="s">
        <v>269</v>
      </c>
      <c r="G338" s="10">
        <v>15438</v>
      </c>
      <c r="H338" s="10">
        <f t="shared" ref="H338:H339" si="147">SUM(G338)</f>
        <v>15438</v>
      </c>
    </row>
    <row r="339" spans="1:43" x14ac:dyDescent="0.25">
      <c r="A339" s="4" t="s">
        <v>231</v>
      </c>
      <c r="B339" s="10" t="s">
        <v>269</v>
      </c>
      <c r="C339" s="10">
        <v>3032</v>
      </c>
      <c r="D339" s="10">
        <f t="shared" si="146"/>
        <v>3032</v>
      </c>
      <c r="E339" s="10"/>
      <c r="F339" s="10" t="s">
        <v>269</v>
      </c>
      <c r="G339" s="10">
        <v>10833</v>
      </c>
      <c r="H339" s="10">
        <f t="shared" si="147"/>
        <v>10833</v>
      </c>
    </row>
    <row r="340" spans="1:43" s="14" customFormat="1" x14ac:dyDescent="0.25">
      <c r="A340" s="7" t="s">
        <v>18</v>
      </c>
      <c r="B340" s="11" t="s">
        <v>269</v>
      </c>
      <c r="C340" s="11">
        <f>SUM(C338:C339)</f>
        <v>12188</v>
      </c>
      <c r="D340" s="11">
        <f>SUM(D338:D339)</f>
        <v>12188</v>
      </c>
      <c r="E340" s="11">
        <f t="shared" ref="E340" si="148">SUM(E336)</f>
        <v>0</v>
      </c>
      <c r="F340" s="11" t="s">
        <v>269</v>
      </c>
      <c r="G340" s="11">
        <f>SUM(G338:G339)</f>
        <v>26271</v>
      </c>
      <c r="H340" s="11">
        <f>SUM(H338:H339)</f>
        <v>26271</v>
      </c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</row>
    <row r="341" spans="1:43" x14ac:dyDescent="0.25">
      <c r="A341" s="5" t="s">
        <v>232</v>
      </c>
      <c r="B341" s="10"/>
      <c r="C341" s="10"/>
      <c r="D341" s="10"/>
      <c r="E341" s="10"/>
      <c r="F341" s="10"/>
      <c r="G341" s="10"/>
      <c r="H341" s="10"/>
    </row>
    <row r="342" spans="1:43" x14ac:dyDescent="0.25">
      <c r="A342" s="4" t="s">
        <v>20</v>
      </c>
      <c r="B342" s="10">
        <v>681</v>
      </c>
      <c r="C342" s="10">
        <v>17189</v>
      </c>
      <c r="D342" s="10">
        <f t="shared" ref="D342:D344" si="149">SUM(B342:C342)</f>
        <v>17870</v>
      </c>
      <c r="E342" s="10"/>
      <c r="F342" s="10">
        <v>2490</v>
      </c>
      <c r="G342" s="10">
        <v>39559</v>
      </c>
      <c r="H342" s="10">
        <f t="shared" ref="H342:H344" si="150">SUM(F342:G342)</f>
        <v>42049</v>
      </c>
    </row>
    <row r="343" spans="1:43" x14ac:dyDescent="0.25">
      <c r="A343" s="4" t="s">
        <v>233</v>
      </c>
      <c r="B343" s="10">
        <v>592</v>
      </c>
      <c r="C343" s="10">
        <v>1465</v>
      </c>
      <c r="D343" s="10">
        <f t="shared" si="149"/>
        <v>2057</v>
      </c>
      <c r="E343" s="10"/>
      <c r="F343" s="10">
        <v>803</v>
      </c>
      <c r="G343" s="10">
        <v>2030</v>
      </c>
      <c r="H343" s="10">
        <f t="shared" si="150"/>
        <v>2833</v>
      </c>
    </row>
    <row r="344" spans="1:43" x14ac:dyDescent="0.25">
      <c r="A344" s="4" t="s">
        <v>234</v>
      </c>
      <c r="B344" t="s">
        <v>269</v>
      </c>
      <c r="C344" s="10">
        <v>769</v>
      </c>
      <c r="D344" s="22">
        <f t="shared" si="149"/>
        <v>769</v>
      </c>
      <c r="F344" t="s">
        <v>269</v>
      </c>
      <c r="G344" s="10">
        <v>1468</v>
      </c>
      <c r="H344" s="22">
        <f t="shared" si="150"/>
        <v>1468</v>
      </c>
    </row>
    <row r="345" spans="1:43" s="14" customFormat="1" x14ac:dyDescent="0.25">
      <c r="A345" s="7" t="s">
        <v>18</v>
      </c>
      <c r="B345" s="11">
        <f t="shared" ref="B345:H345" si="151">SUM(B342:B344)</f>
        <v>1273</v>
      </c>
      <c r="C345" s="11">
        <f t="shared" si="151"/>
        <v>19423</v>
      </c>
      <c r="D345" s="11">
        <f t="shared" si="151"/>
        <v>20696</v>
      </c>
      <c r="E345" s="11">
        <f t="shared" si="151"/>
        <v>0</v>
      </c>
      <c r="F345" s="11">
        <f t="shared" si="151"/>
        <v>3293</v>
      </c>
      <c r="G345" s="11">
        <f t="shared" si="151"/>
        <v>43057</v>
      </c>
      <c r="H345" s="11">
        <f t="shared" si="151"/>
        <v>46350</v>
      </c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</row>
    <row r="346" spans="1:43" x14ac:dyDescent="0.25">
      <c r="A346" s="5" t="s">
        <v>235</v>
      </c>
      <c r="B346" s="10"/>
      <c r="C346" s="10"/>
      <c r="D346" s="10"/>
      <c r="E346" s="10"/>
      <c r="F346" s="10"/>
      <c r="G346" s="10"/>
      <c r="H346" s="10"/>
    </row>
    <row r="347" spans="1:43" x14ac:dyDescent="0.25">
      <c r="A347" s="4" t="s">
        <v>20</v>
      </c>
      <c r="B347" s="10">
        <v>852</v>
      </c>
      <c r="C347" s="10">
        <v>28522</v>
      </c>
      <c r="D347" s="10">
        <f>SUM(B347:C347)</f>
        <v>29374</v>
      </c>
      <c r="E347" s="10"/>
      <c r="F347" s="10">
        <v>2178</v>
      </c>
      <c r="G347" s="10">
        <v>35888</v>
      </c>
      <c r="H347" s="10">
        <f>SUM(F347:G347)</f>
        <v>38066</v>
      </c>
    </row>
    <row r="348" spans="1:43" s="14" customFormat="1" x14ac:dyDescent="0.25">
      <c r="A348" s="7" t="s">
        <v>18</v>
      </c>
      <c r="B348" s="11">
        <f t="shared" ref="B348:H348" si="152">SUM(B347)</f>
        <v>852</v>
      </c>
      <c r="C348" s="11">
        <f t="shared" si="152"/>
        <v>28522</v>
      </c>
      <c r="D348" s="11">
        <f t="shared" si="152"/>
        <v>29374</v>
      </c>
      <c r="E348" s="11">
        <f t="shared" si="152"/>
        <v>0</v>
      </c>
      <c r="F348" s="11">
        <f t="shared" si="152"/>
        <v>2178</v>
      </c>
      <c r="G348" s="11">
        <f t="shared" si="152"/>
        <v>35888</v>
      </c>
      <c r="H348" s="11">
        <f t="shared" si="152"/>
        <v>38066</v>
      </c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</row>
    <row r="349" spans="1:43" x14ac:dyDescent="0.25">
      <c r="A349" s="5" t="s">
        <v>236</v>
      </c>
    </row>
    <row r="350" spans="1:43" x14ac:dyDescent="0.25">
      <c r="A350" s="4" t="s">
        <v>20</v>
      </c>
      <c r="B350" s="10">
        <v>8224</v>
      </c>
      <c r="C350" s="10">
        <v>88110</v>
      </c>
      <c r="D350" s="10">
        <f>SUM(B350:C350)</f>
        <v>96334</v>
      </c>
      <c r="E350" s="10"/>
      <c r="F350" s="10">
        <v>15266</v>
      </c>
      <c r="G350" s="10">
        <v>132548</v>
      </c>
      <c r="H350" s="10">
        <f>SUM(F350:G350)</f>
        <v>147814</v>
      </c>
    </row>
    <row r="351" spans="1:43" s="14" customFormat="1" x14ac:dyDescent="0.25">
      <c r="A351" s="7" t="s">
        <v>18</v>
      </c>
      <c r="B351" s="13">
        <f t="shared" ref="B351:H351" si="153">SUM(B350)</f>
        <v>8224</v>
      </c>
      <c r="C351" s="13">
        <f t="shared" si="153"/>
        <v>88110</v>
      </c>
      <c r="D351" s="13">
        <f t="shared" si="153"/>
        <v>96334</v>
      </c>
      <c r="E351" s="13">
        <f t="shared" si="153"/>
        <v>0</v>
      </c>
      <c r="F351" s="13">
        <f t="shared" si="153"/>
        <v>15266</v>
      </c>
      <c r="G351" s="13">
        <f t="shared" si="153"/>
        <v>132548</v>
      </c>
      <c r="H351" s="13">
        <f t="shared" si="153"/>
        <v>147814</v>
      </c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</row>
    <row r="352" spans="1:43" x14ac:dyDescent="0.25">
      <c r="A352" s="5" t="s">
        <v>237</v>
      </c>
    </row>
    <row r="353" spans="1:43" x14ac:dyDescent="0.25">
      <c r="A353" s="4" t="s">
        <v>20</v>
      </c>
      <c r="B353" s="12">
        <v>754</v>
      </c>
      <c r="C353" s="12">
        <v>16932</v>
      </c>
      <c r="D353" s="12">
        <f t="shared" ref="D353:D354" si="154">SUM(B353:C353)</f>
        <v>17686</v>
      </c>
      <c r="E353" s="12"/>
      <c r="F353" s="12">
        <v>1543</v>
      </c>
      <c r="G353" s="12">
        <v>23525</v>
      </c>
      <c r="H353" s="12">
        <f t="shared" ref="H353:H354" si="155">SUM(F353:G353)</f>
        <v>25068</v>
      </c>
    </row>
    <row r="354" spans="1:43" x14ac:dyDescent="0.25">
      <c r="A354" s="4" t="s">
        <v>238</v>
      </c>
      <c r="B354" s="12">
        <v>6</v>
      </c>
      <c r="C354" s="12">
        <v>3553</v>
      </c>
      <c r="D354" s="12">
        <f t="shared" si="154"/>
        <v>3559</v>
      </c>
      <c r="E354" s="12"/>
      <c r="F354" s="12">
        <v>6</v>
      </c>
      <c r="G354" s="12">
        <v>4870</v>
      </c>
      <c r="H354" s="12">
        <f t="shared" si="155"/>
        <v>4876</v>
      </c>
    </row>
    <row r="355" spans="1:43" s="14" customFormat="1" x14ac:dyDescent="0.25">
      <c r="A355" s="7" t="s">
        <v>18</v>
      </c>
      <c r="B355" s="13">
        <f t="shared" ref="B355:H355" si="156">SUM(B353:B354)</f>
        <v>760</v>
      </c>
      <c r="C355" s="13">
        <f t="shared" si="156"/>
        <v>20485</v>
      </c>
      <c r="D355" s="13">
        <f t="shared" si="156"/>
        <v>21245</v>
      </c>
      <c r="E355" s="13">
        <f t="shared" si="156"/>
        <v>0</v>
      </c>
      <c r="F355" s="13">
        <f t="shared" si="156"/>
        <v>1549</v>
      </c>
      <c r="G355" s="13">
        <f t="shared" si="156"/>
        <v>28395</v>
      </c>
      <c r="H355" s="13">
        <f t="shared" si="156"/>
        <v>29944</v>
      </c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</row>
    <row r="356" spans="1:43" x14ac:dyDescent="0.25">
      <c r="A356" s="5" t="s">
        <v>239</v>
      </c>
      <c r="B356" s="12"/>
      <c r="C356" s="12"/>
      <c r="D356" s="12"/>
      <c r="E356" s="12"/>
      <c r="F356" s="12"/>
      <c r="G356" s="12"/>
      <c r="H356" s="12"/>
    </row>
    <row r="357" spans="1:43" x14ac:dyDescent="0.25">
      <c r="A357" s="4" t="s">
        <v>20</v>
      </c>
      <c r="B357" s="12">
        <v>49</v>
      </c>
      <c r="C357" s="12">
        <v>13167</v>
      </c>
      <c r="D357" s="12">
        <f t="shared" ref="D357:D359" si="157">SUM(B357:C357)</f>
        <v>13216</v>
      </c>
      <c r="E357" s="12"/>
      <c r="F357" s="12">
        <v>67</v>
      </c>
      <c r="G357" s="12">
        <v>17579</v>
      </c>
      <c r="H357" s="12">
        <f t="shared" ref="H357:H359" si="158">SUM(F357:G357)</f>
        <v>17646</v>
      </c>
    </row>
    <row r="358" spans="1:43" x14ac:dyDescent="0.25">
      <c r="A358" s="4" t="s">
        <v>240</v>
      </c>
      <c r="B358" s="12">
        <v>12</v>
      </c>
      <c r="C358" s="12">
        <v>1751</v>
      </c>
      <c r="D358" s="12">
        <f t="shared" si="157"/>
        <v>1763</v>
      </c>
      <c r="E358" s="12"/>
      <c r="F358" s="12">
        <v>15</v>
      </c>
      <c r="G358" s="12">
        <v>2490</v>
      </c>
      <c r="H358" s="12">
        <f t="shared" si="158"/>
        <v>2505</v>
      </c>
    </row>
    <row r="359" spans="1:43" x14ac:dyDescent="0.25">
      <c r="A359" s="4" t="s">
        <v>241</v>
      </c>
      <c r="B359" s="12">
        <v>66</v>
      </c>
      <c r="C359" s="12">
        <v>3659</v>
      </c>
      <c r="D359" s="22">
        <f t="shared" si="157"/>
        <v>3725</v>
      </c>
      <c r="F359" s="12">
        <v>68</v>
      </c>
      <c r="G359" s="12">
        <v>5879</v>
      </c>
      <c r="H359" s="22">
        <f t="shared" si="158"/>
        <v>5947</v>
      </c>
    </row>
    <row r="360" spans="1:43" s="14" customFormat="1" x14ac:dyDescent="0.25">
      <c r="A360" s="7" t="s">
        <v>18</v>
      </c>
      <c r="B360" s="13">
        <f t="shared" ref="B360:H360" si="159">SUM(B357:B359)</f>
        <v>127</v>
      </c>
      <c r="C360" s="13">
        <f t="shared" si="159"/>
        <v>18577</v>
      </c>
      <c r="D360" s="13">
        <f t="shared" si="159"/>
        <v>18704</v>
      </c>
      <c r="E360" s="13">
        <f t="shared" si="159"/>
        <v>0</v>
      </c>
      <c r="F360" s="13">
        <f t="shared" si="159"/>
        <v>150</v>
      </c>
      <c r="G360" s="13">
        <f t="shared" si="159"/>
        <v>25948</v>
      </c>
      <c r="H360" s="13">
        <f t="shared" si="159"/>
        <v>26098</v>
      </c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</row>
    <row r="361" spans="1:43" x14ac:dyDescent="0.25">
      <c r="A361" s="5" t="s">
        <v>242</v>
      </c>
      <c r="B361" s="12"/>
      <c r="C361" s="12"/>
      <c r="D361" s="12"/>
      <c r="E361" s="12"/>
      <c r="F361" s="12"/>
      <c r="G361" s="12"/>
      <c r="H361" s="12"/>
    </row>
    <row r="362" spans="1:43" x14ac:dyDescent="0.25">
      <c r="A362" s="4" t="s">
        <v>20</v>
      </c>
      <c r="B362" s="12">
        <v>9687</v>
      </c>
      <c r="C362" s="12">
        <v>22989</v>
      </c>
      <c r="D362" s="12">
        <f>SUM(B362:C362)</f>
        <v>32676</v>
      </c>
      <c r="E362" s="12"/>
      <c r="F362" s="12">
        <v>13258</v>
      </c>
      <c r="G362" s="12">
        <v>31286</v>
      </c>
      <c r="H362" s="12">
        <f>SUM(F362:G362)</f>
        <v>44544</v>
      </c>
    </row>
    <row r="363" spans="1:43" s="14" customFormat="1" x14ac:dyDescent="0.25">
      <c r="A363" s="7" t="s">
        <v>18</v>
      </c>
      <c r="B363" s="13">
        <f t="shared" ref="B363:H363" si="160">SUM(B362)</f>
        <v>9687</v>
      </c>
      <c r="C363" s="13">
        <f t="shared" si="160"/>
        <v>22989</v>
      </c>
      <c r="D363" s="13">
        <f t="shared" si="160"/>
        <v>32676</v>
      </c>
      <c r="E363" s="13">
        <f t="shared" si="160"/>
        <v>0</v>
      </c>
      <c r="F363" s="13">
        <f t="shared" si="160"/>
        <v>13258</v>
      </c>
      <c r="G363" s="13">
        <f t="shared" si="160"/>
        <v>31286</v>
      </c>
      <c r="H363" s="13">
        <f t="shared" si="160"/>
        <v>44544</v>
      </c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</row>
    <row r="364" spans="1:43" x14ac:dyDescent="0.25">
      <c r="A364" s="5" t="s">
        <v>243</v>
      </c>
    </row>
    <row r="365" spans="1:43" x14ac:dyDescent="0.25">
      <c r="A365" s="4" t="s">
        <v>20</v>
      </c>
      <c r="B365" s="12">
        <v>328</v>
      </c>
      <c r="C365" s="12">
        <v>5092</v>
      </c>
      <c r="D365" s="12">
        <f>SUM(B365:C365)</f>
        <v>5420</v>
      </c>
      <c r="E365" s="12"/>
      <c r="F365" s="12">
        <v>922</v>
      </c>
      <c r="G365" s="12">
        <v>11571</v>
      </c>
      <c r="H365" s="12">
        <f>SUM(F365:G365)</f>
        <v>12493</v>
      </c>
    </row>
    <row r="366" spans="1:43" s="14" customFormat="1" x14ac:dyDescent="0.25">
      <c r="A366" s="7" t="s">
        <v>18</v>
      </c>
      <c r="B366" s="13">
        <f t="shared" ref="B366:H366" si="161">SUM(B365)</f>
        <v>328</v>
      </c>
      <c r="C366" s="13">
        <f t="shared" si="161"/>
        <v>5092</v>
      </c>
      <c r="D366" s="13">
        <f t="shared" si="161"/>
        <v>5420</v>
      </c>
      <c r="E366" s="13">
        <f t="shared" si="161"/>
        <v>0</v>
      </c>
      <c r="F366" s="13">
        <f t="shared" si="161"/>
        <v>922</v>
      </c>
      <c r="G366" s="13">
        <f t="shared" si="161"/>
        <v>11571</v>
      </c>
      <c r="H366" s="13">
        <f t="shared" si="161"/>
        <v>12493</v>
      </c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</row>
    <row r="367" spans="1:43" x14ac:dyDescent="0.25">
      <c r="A367" s="5" t="s">
        <v>244</v>
      </c>
    </row>
    <row r="368" spans="1:43" x14ac:dyDescent="0.25">
      <c r="A368" s="4" t="s">
        <v>20</v>
      </c>
      <c r="B368" s="12">
        <v>95</v>
      </c>
      <c r="C368" s="12">
        <v>8261</v>
      </c>
      <c r="D368" s="12">
        <f t="shared" ref="D368:D369" si="162">SUM(B368:C368)</f>
        <v>8356</v>
      </c>
      <c r="E368" s="12"/>
      <c r="F368" s="12">
        <v>95</v>
      </c>
      <c r="G368" s="12">
        <v>12405</v>
      </c>
      <c r="H368" s="12">
        <f t="shared" ref="H368:H369" si="163">SUM(F368:G368)</f>
        <v>12500</v>
      </c>
    </row>
    <row r="369" spans="1:43" x14ac:dyDescent="0.25">
      <c r="A369" s="4" t="s">
        <v>245</v>
      </c>
      <c r="B369" s="12">
        <v>9</v>
      </c>
      <c r="C369" s="12">
        <v>938</v>
      </c>
      <c r="D369" s="12">
        <f t="shared" si="162"/>
        <v>947</v>
      </c>
      <c r="E369" s="12"/>
      <c r="F369" s="12">
        <v>9</v>
      </c>
      <c r="G369" s="12">
        <v>946</v>
      </c>
      <c r="H369" s="12">
        <f t="shared" si="163"/>
        <v>955</v>
      </c>
    </row>
    <row r="370" spans="1:43" s="14" customFormat="1" x14ac:dyDescent="0.25">
      <c r="A370" s="7" t="s">
        <v>18</v>
      </c>
      <c r="B370" s="13">
        <f t="shared" ref="B370:H370" si="164">SUM(B368:B369)</f>
        <v>104</v>
      </c>
      <c r="C370" s="13">
        <f t="shared" si="164"/>
        <v>9199</v>
      </c>
      <c r="D370" s="13">
        <f t="shared" si="164"/>
        <v>9303</v>
      </c>
      <c r="E370" s="13">
        <f t="shared" si="164"/>
        <v>0</v>
      </c>
      <c r="F370" s="13">
        <f t="shared" si="164"/>
        <v>104</v>
      </c>
      <c r="G370" s="13">
        <f t="shared" si="164"/>
        <v>13351</v>
      </c>
      <c r="H370" s="13">
        <f t="shared" si="164"/>
        <v>13455</v>
      </c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</row>
    <row r="371" spans="1:43" x14ac:dyDescent="0.25">
      <c r="A371" s="5" t="s">
        <v>246</v>
      </c>
      <c r="B371" s="12"/>
      <c r="C371" s="12"/>
      <c r="D371" s="12"/>
      <c r="E371" s="12"/>
      <c r="F371" s="12"/>
      <c r="G371" s="12"/>
      <c r="H371" s="12"/>
    </row>
    <row r="372" spans="1:43" x14ac:dyDescent="0.25">
      <c r="A372" s="4" t="s">
        <v>20</v>
      </c>
      <c r="B372" s="12">
        <v>199</v>
      </c>
      <c r="C372" s="12">
        <v>60439</v>
      </c>
      <c r="D372" s="12">
        <f>SUM(B372:C372)</f>
        <v>60638</v>
      </c>
      <c r="E372" s="12"/>
      <c r="F372" s="12">
        <v>257</v>
      </c>
      <c r="G372" s="12">
        <v>62751</v>
      </c>
      <c r="H372" s="12">
        <f>SUM(F372:G372)</f>
        <v>63008</v>
      </c>
    </row>
    <row r="373" spans="1:43" s="14" customFormat="1" x14ac:dyDescent="0.25">
      <c r="A373" s="7" t="s">
        <v>18</v>
      </c>
      <c r="B373" s="13">
        <f t="shared" ref="B373:H373" si="165">SUM(B372)</f>
        <v>199</v>
      </c>
      <c r="C373" s="13">
        <f t="shared" si="165"/>
        <v>60439</v>
      </c>
      <c r="D373" s="13">
        <f t="shared" si="165"/>
        <v>60638</v>
      </c>
      <c r="E373" s="13">
        <f t="shared" si="165"/>
        <v>0</v>
      </c>
      <c r="F373" s="13">
        <f t="shared" si="165"/>
        <v>257</v>
      </c>
      <c r="G373" s="13">
        <f t="shared" si="165"/>
        <v>62751</v>
      </c>
      <c r="H373" s="13">
        <f t="shared" si="165"/>
        <v>63008</v>
      </c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</row>
    <row r="374" spans="1:43" x14ac:dyDescent="0.25">
      <c r="A374" s="5" t="s">
        <v>247</v>
      </c>
      <c r="B374" s="12"/>
      <c r="C374" s="12"/>
      <c r="D374" s="12"/>
      <c r="E374" s="12"/>
      <c r="F374" s="12"/>
      <c r="G374" s="12"/>
      <c r="H374" s="12"/>
    </row>
    <row r="375" spans="1:43" x14ac:dyDescent="0.25">
      <c r="A375" s="4" t="s">
        <v>248</v>
      </c>
      <c r="B375" s="12">
        <v>104</v>
      </c>
      <c r="C375" s="12">
        <v>12625</v>
      </c>
      <c r="D375" s="12">
        <f>SUM(B375:C375)</f>
        <v>12729</v>
      </c>
      <c r="E375" s="12"/>
      <c r="F375" s="12">
        <v>104</v>
      </c>
      <c r="G375" s="12">
        <v>12625</v>
      </c>
      <c r="H375" s="12">
        <f>SUM(F375:G375)</f>
        <v>12729</v>
      </c>
    </row>
    <row r="376" spans="1:43" s="14" customFormat="1" x14ac:dyDescent="0.25">
      <c r="A376" s="7" t="s">
        <v>18</v>
      </c>
      <c r="B376" s="20">
        <f t="shared" ref="B376:H376" si="166">SUM(B375)</f>
        <v>104</v>
      </c>
      <c r="C376" s="20">
        <f t="shared" si="166"/>
        <v>12625</v>
      </c>
      <c r="D376" s="20">
        <f t="shared" si="166"/>
        <v>12729</v>
      </c>
      <c r="E376" s="20">
        <f t="shared" si="166"/>
        <v>0</v>
      </c>
      <c r="F376" s="20">
        <f t="shared" si="166"/>
        <v>104</v>
      </c>
      <c r="G376" s="20">
        <f t="shared" si="166"/>
        <v>12625</v>
      </c>
      <c r="H376" s="20">
        <f t="shared" si="166"/>
        <v>12729</v>
      </c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</row>
    <row r="377" spans="1:43" s="19" customFormat="1" x14ac:dyDescent="0.25">
      <c r="A377" s="5" t="s">
        <v>249</v>
      </c>
      <c r="B377" s="20"/>
      <c r="C377" s="20"/>
      <c r="D377" s="20"/>
      <c r="E377" s="20"/>
      <c r="F377" s="20"/>
      <c r="G377" s="20"/>
      <c r="H377" s="20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</row>
    <row r="378" spans="1:43" x14ac:dyDescent="0.25">
      <c r="A378" s="4" t="s">
        <v>20</v>
      </c>
      <c r="B378" s="12">
        <v>128</v>
      </c>
      <c r="C378" s="12">
        <v>12040</v>
      </c>
      <c r="D378" s="12">
        <f t="shared" ref="D378:D379" si="167">SUM(B378:C378)</f>
        <v>12168</v>
      </c>
      <c r="E378" s="12"/>
      <c r="F378" s="12">
        <v>359</v>
      </c>
      <c r="G378" s="12">
        <v>13271</v>
      </c>
      <c r="H378" s="12">
        <f t="shared" ref="H378:H379" si="168">SUM(F378:G378)</f>
        <v>13630</v>
      </c>
    </row>
    <row r="379" spans="1:43" x14ac:dyDescent="0.25">
      <c r="A379" s="4" t="s">
        <v>250</v>
      </c>
      <c r="B379" s="12">
        <v>302</v>
      </c>
      <c r="C379" s="12">
        <v>3388</v>
      </c>
      <c r="D379" s="12">
        <f t="shared" si="167"/>
        <v>3690</v>
      </c>
      <c r="E379" s="12"/>
      <c r="F379" s="12">
        <v>564</v>
      </c>
      <c r="G379" s="12">
        <v>4885</v>
      </c>
      <c r="H379" s="12">
        <f t="shared" si="168"/>
        <v>5449</v>
      </c>
    </row>
    <row r="380" spans="1:43" s="14" customFormat="1" x14ac:dyDescent="0.25">
      <c r="A380" s="7" t="s">
        <v>18</v>
      </c>
      <c r="B380" s="13">
        <f t="shared" ref="B380:H380" si="169">SUM(B378:B379)</f>
        <v>430</v>
      </c>
      <c r="C380" s="13">
        <f t="shared" si="169"/>
        <v>15428</v>
      </c>
      <c r="D380" s="13">
        <f t="shared" si="169"/>
        <v>15858</v>
      </c>
      <c r="E380" s="13">
        <f t="shared" si="169"/>
        <v>0</v>
      </c>
      <c r="F380" s="13">
        <f t="shared" si="169"/>
        <v>923</v>
      </c>
      <c r="G380" s="13">
        <f t="shared" si="169"/>
        <v>18156</v>
      </c>
      <c r="H380" s="13">
        <f t="shared" si="169"/>
        <v>19079</v>
      </c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</row>
    <row r="381" spans="1:43" x14ac:dyDescent="0.25">
      <c r="A381" s="5" t="s">
        <v>251</v>
      </c>
      <c r="B381" s="12"/>
      <c r="C381" s="12"/>
      <c r="D381" s="12"/>
      <c r="E381" s="12"/>
      <c r="F381" s="12"/>
      <c r="G381" s="12"/>
      <c r="H381" s="12"/>
    </row>
    <row r="382" spans="1:43" x14ac:dyDescent="0.25">
      <c r="A382" s="4" t="s">
        <v>20</v>
      </c>
      <c r="B382" s="12">
        <v>1810</v>
      </c>
      <c r="C382" s="12">
        <v>2494</v>
      </c>
      <c r="D382" s="12">
        <f>SUM(B382:C382)</f>
        <v>4304</v>
      </c>
      <c r="E382" s="12"/>
      <c r="F382" s="12">
        <v>1825</v>
      </c>
      <c r="G382" s="12">
        <v>2526</v>
      </c>
      <c r="H382" s="12">
        <f>SUM(F382:G382)</f>
        <v>4351</v>
      </c>
    </row>
    <row r="383" spans="1:43" s="14" customFormat="1" x14ac:dyDescent="0.25">
      <c r="A383" s="7" t="s">
        <v>18</v>
      </c>
      <c r="B383" s="13">
        <f t="shared" ref="B383:H383" si="170">SUM(B382)</f>
        <v>1810</v>
      </c>
      <c r="C383" s="13">
        <f t="shared" si="170"/>
        <v>2494</v>
      </c>
      <c r="D383" s="13">
        <f t="shared" si="170"/>
        <v>4304</v>
      </c>
      <c r="E383" s="13">
        <f t="shared" si="170"/>
        <v>0</v>
      </c>
      <c r="F383" s="13">
        <f t="shared" si="170"/>
        <v>1825</v>
      </c>
      <c r="G383" s="13">
        <f t="shared" si="170"/>
        <v>2526</v>
      </c>
      <c r="H383" s="13">
        <f t="shared" si="170"/>
        <v>4351</v>
      </c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</row>
    <row r="384" spans="1:43" x14ac:dyDescent="0.25">
      <c r="A384" s="5" t="s">
        <v>252</v>
      </c>
      <c r="B384" s="12"/>
      <c r="C384" s="12"/>
      <c r="D384" s="12"/>
      <c r="E384" s="12"/>
      <c r="F384" s="12"/>
      <c r="G384" s="12"/>
      <c r="H384" s="12"/>
    </row>
    <row r="385" spans="1:43" x14ac:dyDescent="0.25">
      <c r="A385" s="4" t="s">
        <v>20</v>
      </c>
      <c r="B385" s="12">
        <v>2193</v>
      </c>
      <c r="C385" s="12">
        <v>32746</v>
      </c>
      <c r="D385" s="12">
        <f>SUM(B385:C385)</f>
        <v>34939</v>
      </c>
      <c r="E385" s="12"/>
      <c r="F385" s="12">
        <v>2373</v>
      </c>
      <c r="G385" s="12">
        <v>32974</v>
      </c>
      <c r="H385" s="12">
        <f>SUM(F385:G385)</f>
        <v>35347</v>
      </c>
    </row>
    <row r="386" spans="1:43" s="14" customFormat="1" x14ac:dyDescent="0.25">
      <c r="A386" s="7" t="s">
        <v>18</v>
      </c>
      <c r="B386" s="13">
        <f t="shared" ref="B386:H386" si="171">SUM(B385)</f>
        <v>2193</v>
      </c>
      <c r="C386" s="13">
        <f t="shared" si="171"/>
        <v>32746</v>
      </c>
      <c r="D386" s="13">
        <f t="shared" si="171"/>
        <v>34939</v>
      </c>
      <c r="E386" s="13">
        <f t="shared" si="171"/>
        <v>0</v>
      </c>
      <c r="F386" s="13">
        <f t="shared" si="171"/>
        <v>2373</v>
      </c>
      <c r="G386" s="13">
        <f t="shared" si="171"/>
        <v>32974</v>
      </c>
      <c r="H386" s="13">
        <f t="shared" si="171"/>
        <v>35347</v>
      </c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</row>
    <row r="387" spans="1:43" x14ac:dyDescent="0.25">
      <c r="A387" s="5" t="s">
        <v>253</v>
      </c>
    </row>
    <row r="388" spans="1:43" x14ac:dyDescent="0.25">
      <c r="A388" s="4" t="s">
        <v>20</v>
      </c>
      <c r="B388" s="12">
        <v>3570</v>
      </c>
      <c r="C388" s="12">
        <v>30786</v>
      </c>
      <c r="D388" s="12">
        <f t="shared" ref="D388:D391" si="172">SUM(B388:C388)</f>
        <v>34356</v>
      </c>
      <c r="E388" s="12"/>
      <c r="F388" s="12">
        <v>7558</v>
      </c>
      <c r="G388" s="12">
        <v>50588</v>
      </c>
      <c r="H388" s="12">
        <f t="shared" ref="H388:H391" si="173">SUM(F388:G388)</f>
        <v>58146</v>
      </c>
    </row>
    <row r="389" spans="1:43" x14ac:dyDescent="0.25">
      <c r="A389" s="4" t="s">
        <v>254</v>
      </c>
      <c r="B389" s="12">
        <v>153</v>
      </c>
      <c r="C389" s="12">
        <v>2487</v>
      </c>
      <c r="D389" s="12">
        <f t="shared" si="172"/>
        <v>2640</v>
      </c>
      <c r="E389" s="12"/>
      <c r="F389" s="12">
        <v>243</v>
      </c>
      <c r="G389" s="12">
        <v>3234</v>
      </c>
      <c r="H389" s="12">
        <f t="shared" si="173"/>
        <v>3477</v>
      </c>
    </row>
    <row r="390" spans="1:43" x14ac:dyDescent="0.25">
      <c r="A390" s="4" t="s">
        <v>255</v>
      </c>
      <c r="B390" s="12">
        <v>55</v>
      </c>
      <c r="C390" s="12">
        <v>2770</v>
      </c>
      <c r="D390" s="22">
        <f t="shared" si="172"/>
        <v>2825</v>
      </c>
      <c r="F390" s="12">
        <v>121</v>
      </c>
      <c r="G390" s="12">
        <v>7958</v>
      </c>
      <c r="H390" s="22">
        <f t="shared" si="173"/>
        <v>8079</v>
      </c>
    </row>
    <row r="391" spans="1:43" x14ac:dyDescent="0.25">
      <c r="A391" s="4" t="s">
        <v>256</v>
      </c>
      <c r="B391" s="12">
        <v>143</v>
      </c>
      <c r="C391" s="12">
        <v>651</v>
      </c>
      <c r="D391" s="12">
        <f t="shared" si="172"/>
        <v>794</v>
      </c>
      <c r="E391" s="12"/>
      <c r="F391" s="12">
        <v>271</v>
      </c>
      <c r="G391" s="12">
        <v>1210</v>
      </c>
      <c r="H391" s="12">
        <f t="shared" si="173"/>
        <v>1481</v>
      </c>
    </row>
    <row r="392" spans="1:43" s="14" customFormat="1" x14ac:dyDescent="0.25">
      <c r="A392" s="7" t="s">
        <v>18</v>
      </c>
      <c r="B392" s="13">
        <f t="shared" ref="B392:H392" si="174">SUM(B388:B391)</f>
        <v>3921</v>
      </c>
      <c r="C392" s="13">
        <f t="shared" si="174"/>
        <v>36694</v>
      </c>
      <c r="D392" s="13">
        <f t="shared" si="174"/>
        <v>40615</v>
      </c>
      <c r="E392" s="13">
        <f t="shared" si="174"/>
        <v>0</v>
      </c>
      <c r="F392" s="13">
        <f t="shared" si="174"/>
        <v>8193</v>
      </c>
      <c r="G392" s="13">
        <f t="shared" si="174"/>
        <v>62990</v>
      </c>
      <c r="H392" s="13">
        <f t="shared" si="174"/>
        <v>71183</v>
      </c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</row>
    <row r="393" spans="1:43" x14ac:dyDescent="0.25">
      <c r="A393" s="5" t="s">
        <v>257</v>
      </c>
    </row>
    <row r="394" spans="1:43" x14ac:dyDescent="0.25">
      <c r="A394" s="4" t="s">
        <v>258</v>
      </c>
      <c r="B394" s="12">
        <v>1379</v>
      </c>
      <c r="C394" s="12">
        <v>9833</v>
      </c>
      <c r="D394" s="12">
        <f>SUM(B394:C394)</f>
        <v>11212</v>
      </c>
      <c r="E394" s="12"/>
      <c r="F394" s="12">
        <v>3515</v>
      </c>
      <c r="G394" s="12">
        <v>13444</v>
      </c>
      <c r="H394" s="12">
        <f>SUM(F394:G394)</f>
        <v>16959</v>
      </c>
    </row>
    <row r="395" spans="1:43" s="14" customFormat="1" x14ac:dyDescent="0.25">
      <c r="A395" s="7" t="s">
        <v>18</v>
      </c>
      <c r="B395" s="13">
        <f t="shared" ref="B395:H395" si="175">SUM(B394)</f>
        <v>1379</v>
      </c>
      <c r="C395" s="13">
        <f t="shared" si="175"/>
        <v>9833</v>
      </c>
      <c r="D395" s="13">
        <f t="shared" si="175"/>
        <v>11212</v>
      </c>
      <c r="E395" s="13">
        <f t="shared" si="175"/>
        <v>0</v>
      </c>
      <c r="F395" s="13">
        <f t="shared" si="175"/>
        <v>3515</v>
      </c>
      <c r="G395" s="13">
        <f t="shared" si="175"/>
        <v>13444</v>
      </c>
      <c r="H395" s="13">
        <f t="shared" si="175"/>
        <v>16959</v>
      </c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</row>
    <row r="396" spans="1:43" x14ac:dyDescent="0.25">
      <c r="B396" s="12"/>
      <c r="C396" s="12"/>
      <c r="D396" s="12"/>
      <c r="E396" s="12"/>
      <c r="F396" s="12"/>
      <c r="G396" s="12"/>
      <c r="H396" s="12"/>
    </row>
    <row r="397" spans="1:43" s="26" customFormat="1" ht="15.75" thickBot="1" x14ac:dyDescent="0.3">
      <c r="A397" s="23" t="s">
        <v>259</v>
      </c>
      <c r="B397" s="24">
        <f>SUM(B395,B392,B386,B383,B380,B376,B373,B370,B366,B363,B360,B355,B351,B348,B345,B336,B328,B325,B319,B316,B313,B310,B306,B301,B297,B291,B287,B280,B277,B265,B259,B256,B251,B248,B245,B238,B232,B229,B225,B221,B217,B214,B198,B178,B170,B165,B160,B157,B154,B149,B146,B141,B137,B134,B130,B124,B121,B117,B113,B110,B104,B95,B92,B82,B78,B75,B72,B63,B55,B51,B39,B28,B25,B22,B17,B12)</f>
        <v>7600028</v>
      </c>
      <c r="C397" s="24">
        <f>SUM(C395,C392,C386,C383,C380,C376,C373,C370,C366,C363,C360,C355,C351,C348,C345,C340,C336,C328,C325,C319,C316,C313,C310,C306,C301,C297,C291,C287:C288,C287,C287:C288,C280:C281,C277,C265,C259,C256,C251,C248,C245,C238,C232,C229,C225,C221,C217,C214,C198,C178,C170,C165,C160,C157,C154,C149,C146,C141,C137,C134,C130,C124:C125,C121,C117,C113,C110,C104,C95,C92,C82,C78,C75,C72,C63,C55,C51,C39,C28,C25,C22,C17,C12)</f>
        <v>7948982</v>
      </c>
      <c r="D397" s="25">
        <f>SUM(B397:C397)</f>
        <v>15549010</v>
      </c>
      <c r="F397" s="24">
        <f>SUM(F395,F392,F386,F383,F380,F376,F373,F370,F366,F363,F360,F355,F351,F348,F345,F336,F328,F325,F319,F316,F313,F310,F306,F301,F297,F291,F287,F280,F277,F265,F259,F256,F251,F248,F245,F238,F232,F229,F225,F221,F217,F214,F198,F178,F170,F165,F160,F157,F154,F149,F146,F141,F137,F134,F130,F124,F121,F117,F113,F110,F104,F95,F92,F82,F78,F75,F72,F63,F55,F51,F39,F28,F25,F22,F17,F12)</f>
        <v>30432131</v>
      </c>
      <c r="G397" s="24">
        <f>SUM(G395,G392,G386,G383,G380,G376,G373,G370,G366,G363,G360,G355,G351,G348,G345,G340,G336,G328,G325,G319,G316,G313,G310,G306,G301,G297,G291,G287,G280,G277,G265,G259,G256,G251,G248,G245,G238,G232,G229,G225,G221,G217,G214,G198,G178,G170,G165,G160,G157,G154,G149,G146,G141,G137,G134,G130,G124,G121,G117,G113,G110,G104,G95,G92,G82,G78,G75,G72,G63,G55,G51,G39,G28,G25,G22,G17,G12)</f>
        <v>15508926</v>
      </c>
      <c r="H397" s="24">
        <f>SUM(F397:G397)</f>
        <v>45941057</v>
      </c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</row>
    <row r="398" spans="1:43" x14ac:dyDescent="0.25">
      <c r="B398" s="12"/>
      <c r="C398" s="12"/>
      <c r="D398" s="12"/>
      <c r="E398" s="12"/>
      <c r="F398" s="12"/>
      <c r="G398" s="12"/>
      <c r="H398" s="12"/>
    </row>
    <row r="400" spans="1:43" x14ac:dyDescent="0.25">
      <c r="B400" s="12"/>
      <c r="C400" s="12"/>
      <c r="D400" s="12"/>
      <c r="E400" s="12"/>
      <c r="F400" s="12"/>
      <c r="G400" s="12"/>
      <c r="H400" s="12"/>
    </row>
    <row r="401" spans="2:8" x14ac:dyDescent="0.25">
      <c r="B401" s="12"/>
      <c r="C401" s="12"/>
      <c r="D401" s="12"/>
      <c r="E401" s="12"/>
      <c r="F401" s="12"/>
      <c r="G401" s="12"/>
      <c r="H401" s="12"/>
    </row>
  </sheetData>
  <mergeCells count="7">
    <mergeCell ref="B5:D5"/>
    <mergeCell ref="F4:H4"/>
    <mergeCell ref="F5:H5"/>
    <mergeCell ref="A1:H1"/>
    <mergeCell ref="A3:H3"/>
    <mergeCell ref="A2:H2"/>
    <mergeCell ref="B4:D4"/>
  </mergeCells>
  <pageMargins left="0.7" right="0.7" top="0.75" bottom="0.75" header="0.3" footer="0.3"/>
  <pageSetup paperSize="9"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Yatırım İşletmeler Stajyer</dc:creator>
  <cp:lastModifiedBy>Nuray TOPAÇ</cp:lastModifiedBy>
  <dcterms:created xsi:type="dcterms:W3CDTF">2018-07-13T11:47:45Z</dcterms:created>
  <dcterms:modified xsi:type="dcterms:W3CDTF">2019-02-18T07:04:45Z</dcterms:modified>
</cp:coreProperties>
</file>